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Jimusyo-server\バックアップ\受渡し用\"/>
    </mc:Choice>
  </mc:AlternateContent>
  <xr:revisionPtr revIDLastSave="0" documentId="13_ncr:1_{1A3BCF36-7FD5-4CA9-8388-E1C46FD462F9}" xr6:coauthVersionLast="47" xr6:coauthVersionMax="47" xr10:uidLastSave="{00000000-0000-0000-0000-000000000000}"/>
  <bookViews>
    <workbookView xWindow="-120" yWindow="-120" windowWidth="38640" windowHeight="15720" activeTab="4" xr2:uid="{00000000-000D-0000-FFFF-FFFF00000000}"/>
  </bookViews>
  <sheets>
    <sheet name="予約について" sheetId="7" r:id="rId1"/>
    <sheet name="協会けんぽ料金一覧表" sheetId="6" r:id="rId2"/>
    <sheet name="健康診断検査項目表" sheetId="5" r:id="rId3"/>
    <sheet name="記入例" sheetId="10" r:id="rId4"/>
    <sheet name="協会けんぽ" sheetId="1" r:id="rId5"/>
    <sheet name="人間ドック・健康診断" sheetId="9" r:id="rId6"/>
    <sheet name="協会リスト" sheetId="2" r:id="rId7"/>
    <sheet name="人間ドックリスト2" sheetId="4" r:id="rId8"/>
  </sheets>
  <definedNames>
    <definedName name="_xlnm._FilterDatabase" localSheetId="3" hidden="1">記入例!$A$12:$J$12</definedName>
    <definedName name="_xlnm._FilterDatabase" localSheetId="4" hidden="1">協会けんぽ!$A$12:$J$12</definedName>
    <definedName name="_xlnm._FilterDatabase" localSheetId="5" hidden="1">人間ドック・健康診断!$A$12:$J$12</definedName>
    <definedName name="_xlnm.Print_Area" localSheetId="3">記入例!$A$1:$T$41</definedName>
    <definedName name="_xlnm.Print_Area" localSheetId="4">協会けんぽ!$A$1:$T$41</definedName>
    <definedName name="_xlnm.Print_Area" localSheetId="5">人間ドック・健康診断!$A$1:$S$41</definedName>
    <definedName name="エコー" localSheetId="5">協会リスト!#REF!</definedName>
    <definedName name="エコー">協会リスト!#REF!</definedName>
    <definedName name="コース内容">協会リスト!$C$2:$C$3</definedName>
    <definedName name="ドック">人間ドックリスト2!$B$2:$B$3</definedName>
    <definedName name="胃部検査">協会リスト!$D$2:$D$4</definedName>
    <definedName name="一般">協会リスト!$C$2</definedName>
    <definedName name="一般健診">協会リスト!$G$2:$G$4</definedName>
    <definedName name="共通">協会リスト!$F$2:$F$3</definedName>
    <definedName name="協会管掌・一般健診" localSheetId="5">協会リスト!#REF!</definedName>
    <definedName name="協会管掌・一般健診">協会リスト!#REF!</definedName>
    <definedName name="協会管掌・付加" localSheetId="5">協会リスト!#REF!</definedName>
    <definedName name="協会管掌・付加">協会リスト!#REF!</definedName>
    <definedName name="胸痛">協会リスト!$F$2:$F$3</definedName>
    <definedName name="健康診断">人間ドックリスト2!$C$4</definedName>
    <definedName name="子宮がん">協会リスト!$K$2</definedName>
    <definedName name="女">協会リスト!$I$10:$I$15</definedName>
    <definedName name="女性" localSheetId="5">協会リスト!#REF!</definedName>
    <definedName name="女性">協会リスト!#REF!</definedName>
    <definedName name="女性のみ" localSheetId="5">協会リスト!#REF!</definedName>
    <definedName name="女性のみ">協会リスト!#REF!</definedName>
    <definedName name="女乳" localSheetId="5">協会リスト!#REF!</definedName>
    <definedName name="女乳">協会リスト!#REF!</definedName>
    <definedName name="性別">協会リスト!$M$2:$M$3</definedName>
    <definedName name="男">協会リスト!$I$3:$I$8</definedName>
    <definedName name="男女" localSheetId="5">協会リスト!#REF!</definedName>
    <definedName name="男女">協会リスト!#REF!</definedName>
    <definedName name="男性" localSheetId="5">協会リスト!#REF!</definedName>
    <definedName name="男性">協会リスト!#REF!</definedName>
    <definedName name="男性のみ" localSheetId="5">協会リスト!#REF!</definedName>
    <definedName name="男性のみ">協会リスト!#REF!</definedName>
    <definedName name="日帰り">人間ドックリスト2!$C$2:$C$4</definedName>
    <definedName name="乳">人間ドックリスト2!$I$6</definedName>
    <definedName name="乳40">人間ドックリスト2!$I$2:$I$6</definedName>
    <definedName name="乳癌">協会リスト!$J$3:$J$3</definedName>
    <definedName name="乳癌４０">協会リスト!$J$5:$J$9</definedName>
    <definedName name="乳癌偶">協会リスト!$J$11:$J$17</definedName>
    <definedName name="年号">協会リスト!$N$2:$N$3</definedName>
    <definedName name="脳">協会リスト!$E$2:$E$3</definedName>
    <definedName name="肺">協会リスト!$H$2:$H$4</definedName>
    <definedName name="肺年齢">人間ドックリスト2!$F$3:$F$5</definedName>
    <definedName name="付加">協会リスト!$C$2:$C$3</definedName>
    <definedName name="付加健診">協会リスト!$G$3</definedName>
    <definedName name="負荷">協会リスト!$C$2:$C$3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41" i="9" l="1"/>
  <c r="X41" i="9"/>
  <c r="Y41" i="9" s="1"/>
  <c r="W41" i="9"/>
  <c r="V41" i="9"/>
  <c r="Z40" i="9"/>
  <c r="X40" i="9"/>
  <c r="Y40" i="9" s="1"/>
  <c r="W40" i="9"/>
  <c r="V40" i="9"/>
  <c r="Z39" i="9"/>
  <c r="X39" i="9"/>
  <c r="Y39" i="9" s="1"/>
  <c r="W39" i="9"/>
  <c r="V39" i="9"/>
  <c r="Z38" i="9"/>
  <c r="X38" i="9"/>
  <c r="Y38" i="9" s="1"/>
  <c r="W38" i="9"/>
  <c r="V38" i="9"/>
  <c r="Z37" i="9"/>
  <c r="X37" i="9"/>
  <c r="Y37" i="9" s="1"/>
  <c r="W37" i="9"/>
  <c r="V37" i="9"/>
  <c r="Z36" i="9"/>
  <c r="X36" i="9"/>
  <c r="Y36" i="9" s="1"/>
  <c r="W36" i="9"/>
  <c r="V36" i="9"/>
  <c r="Z35" i="9"/>
  <c r="X35" i="9"/>
  <c r="Y35" i="9" s="1"/>
  <c r="W35" i="9"/>
  <c r="V35" i="9"/>
  <c r="Z34" i="9"/>
  <c r="X34" i="9"/>
  <c r="Y34" i="9" s="1"/>
  <c r="W34" i="9"/>
  <c r="V34" i="9"/>
  <c r="Z33" i="9"/>
  <c r="X33" i="9"/>
  <c r="Y33" i="9" s="1"/>
  <c r="W33" i="9"/>
  <c r="V33" i="9"/>
  <c r="AA41" i="1"/>
  <c r="Z41" i="1"/>
  <c r="X41" i="1"/>
  <c r="Y41" i="1" s="1"/>
  <c r="W41" i="1"/>
  <c r="AA40" i="1"/>
  <c r="Z40" i="1"/>
  <c r="X40" i="1"/>
  <c r="Y40" i="1" s="1"/>
  <c r="W40" i="1"/>
  <c r="AA39" i="1"/>
  <c r="Z39" i="1"/>
  <c r="X39" i="1"/>
  <c r="Y39" i="1" s="1"/>
  <c r="W39" i="1"/>
  <c r="AA38" i="1"/>
  <c r="Z38" i="1"/>
  <c r="X38" i="1"/>
  <c r="Y38" i="1" s="1"/>
  <c r="W38" i="1"/>
  <c r="AA37" i="1"/>
  <c r="Z37" i="1"/>
  <c r="X37" i="1"/>
  <c r="Y37" i="1" s="1"/>
  <c r="W37" i="1"/>
  <c r="AA36" i="1"/>
  <c r="Z36" i="1"/>
  <c r="X36" i="1"/>
  <c r="Y36" i="1" s="1"/>
  <c r="W36" i="1"/>
  <c r="AA35" i="1"/>
  <c r="Z35" i="1"/>
  <c r="X35" i="1"/>
  <c r="Y35" i="1" s="1"/>
  <c r="W35" i="1"/>
  <c r="AA34" i="1"/>
  <c r="Z34" i="1"/>
  <c r="X34" i="1"/>
  <c r="Y34" i="1" s="1"/>
  <c r="W34" i="1"/>
  <c r="AA33" i="1"/>
  <c r="Z33" i="1"/>
  <c r="X33" i="1"/>
  <c r="Y33" i="1" s="1"/>
  <c r="W33" i="1"/>
  <c r="AA41" i="10"/>
  <c r="Z41" i="10"/>
  <c r="X41" i="10"/>
  <c r="Y41" i="10" s="1"/>
  <c r="W41" i="10"/>
  <c r="AA40" i="10"/>
  <c r="Z40" i="10"/>
  <c r="X40" i="10"/>
  <c r="Y40" i="10" s="1"/>
  <c r="W40" i="10"/>
  <c r="AA39" i="10"/>
  <c r="Z39" i="10"/>
  <c r="X39" i="10"/>
  <c r="Y39" i="10" s="1"/>
  <c r="W39" i="10"/>
  <c r="AA38" i="10"/>
  <c r="Z38" i="10"/>
  <c r="X38" i="10"/>
  <c r="Y38" i="10" s="1"/>
  <c r="W38" i="10"/>
  <c r="AA37" i="10"/>
  <c r="Z37" i="10"/>
  <c r="X37" i="10"/>
  <c r="Y37" i="10" s="1"/>
  <c r="W37" i="10"/>
  <c r="AA36" i="10"/>
  <c r="Z36" i="10"/>
  <c r="X36" i="10"/>
  <c r="Y36" i="10" s="1"/>
  <c r="W36" i="10"/>
  <c r="AA35" i="10"/>
  <c r="Z35" i="10"/>
  <c r="X35" i="10"/>
  <c r="Y35" i="10" s="1"/>
  <c r="W35" i="10"/>
  <c r="AA34" i="10"/>
  <c r="Z34" i="10"/>
  <c r="X34" i="10"/>
  <c r="Y34" i="10" s="1"/>
  <c r="W34" i="10"/>
  <c r="AA33" i="10"/>
  <c r="Z33" i="10"/>
  <c r="X33" i="10"/>
  <c r="Y33" i="10" s="1"/>
  <c r="W33" i="10"/>
  <c r="AA32" i="10"/>
  <c r="Z32" i="10"/>
  <c r="X32" i="10"/>
  <c r="Y32" i="10" s="1"/>
  <c r="W32" i="10"/>
  <c r="AA31" i="10"/>
  <c r="Z31" i="10"/>
  <c r="X31" i="10"/>
  <c r="Y31" i="10" s="1"/>
  <c r="W31" i="10"/>
  <c r="AA30" i="10"/>
  <c r="Z30" i="10"/>
  <c r="X30" i="10"/>
  <c r="Y30" i="10" s="1"/>
  <c r="W30" i="10"/>
  <c r="AA29" i="10"/>
  <c r="Z29" i="10"/>
  <c r="X29" i="10"/>
  <c r="Y29" i="10" s="1"/>
  <c r="W29" i="10"/>
  <c r="AA28" i="10"/>
  <c r="Z28" i="10"/>
  <c r="X28" i="10"/>
  <c r="Y28" i="10" s="1"/>
  <c r="W28" i="10"/>
  <c r="AA27" i="10"/>
  <c r="Z27" i="10"/>
  <c r="X27" i="10"/>
  <c r="Y27" i="10" s="1"/>
  <c r="W27" i="10"/>
  <c r="AA26" i="10"/>
  <c r="Z26" i="10"/>
  <c r="X26" i="10"/>
  <c r="Y26" i="10" s="1"/>
  <c r="W26" i="10"/>
  <c r="AA25" i="10"/>
  <c r="Z25" i="10"/>
  <c r="X25" i="10"/>
  <c r="Y25" i="10" s="1"/>
  <c r="W25" i="10"/>
  <c r="AA24" i="10"/>
  <c r="Z24" i="10"/>
  <c r="X24" i="10"/>
  <c r="Y24" i="10" s="1"/>
  <c r="W24" i="10"/>
  <c r="AA23" i="10"/>
  <c r="Z23" i="10"/>
  <c r="X23" i="10"/>
  <c r="Y23" i="10" s="1"/>
  <c r="W23" i="10"/>
  <c r="AA22" i="10"/>
  <c r="Z22" i="10"/>
  <c r="X22" i="10"/>
  <c r="Y22" i="10" s="1"/>
  <c r="W22" i="10"/>
  <c r="AA21" i="10"/>
  <c r="Z21" i="10"/>
  <c r="X21" i="10"/>
  <c r="Y21" i="10" s="1"/>
  <c r="W21" i="10"/>
  <c r="AA20" i="10"/>
  <c r="Z20" i="10"/>
  <c r="X20" i="10"/>
  <c r="Y20" i="10" s="1"/>
  <c r="W20" i="10"/>
  <c r="AA19" i="10"/>
  <c r="Z19" i="10"/>
  <c r="X19" i="10"/>
  <c r="Y19" i="10" s="1"/>
  <c r="W19" i="10"/>
  <c r="AA18" i="10"/>
  <c r="Z18" i="10"/>
  <c r="X18" i="10"/>
  <c r="Y18" i="10" s="1"/>
  <c r="W18" i="10"/>
  <c r="AA17" i="10"/>
  <c r="Z17" i="10"/>
  <c r="X17" i="10"/>
  <c r="Y17" i="10" s="1"/>
  <c r="W17" i="10"/>
  <c r="W16" i="10"/>
  <c r="W15" i="10"/>
  <c r="AA14" i="10"/>
  <c r="Z14" i="10"/>
  <c r="W14" i="10"/>
  <c r="AA13" i="10"/>
  <c r="Z13" i="10"/>
  <c r="W13" i="10"/>
  <c r="X13" i="10" s="1"/>
  <c r="Y13" i="10" s="1"/>
  <c r="AA12" i="10"/>
  <c r="Z12" i="10"/>
  <c r="W12" i="10"/>
  <c r="W1" i="10"/>
  <c r="V1" i="10"/>
  <c r="Z32" i="9"/>
  <c r="Z31" i="9"/>
  <c r="Z30" i="9"/>
  <c r="Z29" i="9"/>
  <c r="Z28" i="9"/>
  <c r="Z27" i="9"/>
  <c r="Z26" i="9"/>
  <c r="Z25" i="9"/>
  <c r="Z24" i="9"/>
  <c r="Z23" i="9"/>
  <c r="Z22" i="9"/>
  <c r="Z21" i="9"/>
  <c r="Z20" i="9"/>
  <c r="Z19" i="9"/>
  <c r="Z18" i="9"/>
  <c r="Z17" i="9"/>
  <c r="Z14" i="9"/>
  <c r="Z13" i="9"/>
  <c r="Z12" i="9"/>
  <c r="X12" i="10" l="1"/>
  <c r="Y12" i="10" s="1"/>
  <c r="X14" i="10"/>
  <c r="Y14" i="10" s="1"/>
  <c r="X15" i="10"/>
  <c r="X16" i="10"/>
  <c r="AA16" i="10" s="1"/>
  <c r="AA15" i="10"/>
  <c r="Z15" i="10"/>
  <c r="Y15" i="10"/>
  <c r="X32" i="9"/>
  <c r="Y32" i="9" s="1"/>
  <c r="X31" i="9"/>
  <c r="Y31" i="9" s="1"/>
  <c r="X30" i="9"/>
  <c r="Y30" i="9" s="1"/>
  <c r="X29" i="9"/>
  <c r="Y29" i="9" s="1"/>
  <c r="X28" i="9"/>
  <c r="Y28" i="9" s="1"/>
  <c r="X27" i="9"/>
  <c r="Y27" i="9" s="1"/>
  <c r="X26" i="9"/>
  <c r="Y26" i="9" s="1"/>
  <c r="X25" i="9"/>
  <c r="Y25" i="9" s="1"/>
  <c r="X24" i="9"/>
  <c r="Y24" i="9" s="1"/>
  <c r="X23" i="9"/>
  <c r="Y23" i="9" s="1"/>
  <c r="X22" i="9"/>
  <c r="Y22" i="9" s="1"/>
  <c r="X21" i="9"/>
  <c r="Y21" i="9" s="1"/>
  <c r="X20" i="9"/>
  <c r="Y20" i="9" s="1"/>
  <c r="X19" i="9"/>
  <c r="Y19" i="9" s="1"/>
  <c r="X18" i="9"/>
  <c r="Y18" i="9" s="1"/>
  <c r="X17" i="9"/>
  <c r="Y17" i="9" s="1"/>
  <c r="X16" i="9"/>
  <c r="Y16" i="9" s="1"/>
  <c r="X15" i="9"/>
  <c r="Y15" i="9" s="1"/>
  <c r="X14" i="9"/>
  <c r="Y14" i="9" s="1"/>
  <c r="X13" i="9"/>
  <c r="Y13" i="9" s="1"/>
  <c r="X12" i="9"/>
  <c r="Y12" i="9" s="1"/>
  <c r="Y16" i="10" l="1"/>
  <c r="Z16" i="10"/>
  <c r="W32" i="9"/>
  <c r="V32" i="9"/>
  <c r="W31" i="9"/>
  <c r="V31" i="9"/>
  <c r="W30" i="9"/>
  <c r="V30" i="9"/>
  <c r="W29" i="9"/>
  <c r="V29" i="9"/>
  <c r="W28" i="9"/>
  <c r="V28" i="9"/>
  <c r="W27" i="9"/>
  <c r="V27" i="9"/>
  <c r="W26" i="9"/>
  <c r="V26" i="9"/>
  <c r="W25" i="9"/>
  <c r="V25" i="9"/>
  <c r="W24" i="9"/>
  <c r="V24" i="9"/>
  <c r="W23" i="9"/>
  <c r="V23" i="9"/>
  <c r="W22" i="9"/>
  <c r="V22" i="9"/>
  <c r="W21" i="9"/>
  <c r="V21" i="9"/>
  <c r="W20" i="9"/>
  <c r="V20" i="9"/>
  <c r="W19" i="9"/>
  <c r="V19" i="9"/>
  <c r="W18" i="9"/>
  <c r="V18" i="9"/>
  <c r="W17" i="9"/>
  <c r="V17" i="9"/>
  <c r="V16" i="9"/>
  <c r="V15" i="9"/>
  <c r="V14" i="9"/>
  <c r="V13" i="9"/>
  <c r="V12" i="9"/>
  <c r="U1" i="9"/>
  <c r="V1" i="9" s="1"/>
  <c r="W13" i="9" l="1"/>
  <c r="W12" i="9"/>
  <c r="W14" i="9"/>
  <c r="W15" i="9"/>
  <c r="Z15" i="9" s="1"/>
  <c r="W16" i="9"/>
  <c r="Z16" i="9" s="1"/>
  <c r="W32" i="1"/>
  <c r="X32" i="1" s="1"/>
  <c r="W31" i="1"/>
  <c r="X31" i="1" s="1"/>
  <c r="W30" i="1"/>
  <c r="X30" i="1" s="1"/>
  <c r="X29" i="1"/>
  <c r="AA29" i="1" s="1"/>
  <c r="W29" i="1"/>
  <c r="X28" i="1"/>
  <c r="Y28" i="1" s="1"/>
  <c r="W28" i="1"/>
  <c r="W27" i="1"/>
  <c r="X27" i="1" s="1"/>
  <c r="X26" i="1"/>
  <c r="Y26" i="1" s="1"/>
  <c r="W26" i="1"/>
  <c r="W25" i="1"/>
  <c r="X25" i="1" s="1"/>
  <c r="W24" i="1"/>
  <c r="X24" i="1" s="1"/>
  <c r="W23" i="1"/>
  <c r="X23" i="1" s="1"/>
  <c r="W22" i="1"/>
  <c r="X22" i="1" s="1"/>
  <c r="W21" i="1"/>
  <c r="X21" i="1" s="1"/>
  <c r="W20" i="1"/>
  <c r="X20" i="1" s="1"/>
  <c r="W19" i="1"/>
  <c r="X19" i="1" s="1"/>
  <c r="W18" i="1"/>
  <c r="X18" i="1" s="1"/>
  <c r="W17" i="1"/>
  <c r="X17" i="1" s="1"/>
  <c r="W12" i="1"/>
  <c r="W15" i="1"/>
  <c r="Y24" i="1" l="1"/>
  <c r="AA24" i="1"/>
  <c r="Z24" i="1"/>
  <c r="Y19" i="1"/>
  <c r="Z19" i="1"/>
  <c r="AA19" i="1"/>
  <c r="Y25" i="1"/>
  <c r="AA25" i="1"/>
  <c r="Z25" i="1"/>
  <c r="Y20" i="1"/>
  <c r="AA20" i="1"/>
  <c r="Z20" i="1"/>
  <c r="AA18" i="1"/>
  <c r="Z18" i="1"/>
  <c r="Y18" i="1"/>
  <c r="Y21" i="1"/>
  <c r="AA21" i="1"/>
  <c r="Z21" i="1"/>
  <c r="Y30" i="1"/>
  <c r="Z30" i="1"/>
  <c r="AA30" i="1"/>
  <c r="Y22" i="1"/>
  <c r="AA22" i="1"/>
  <c r="Z22" i="1"/>
  <c r="Y27" i="1"/>
  <c r="AA27" i="1"/>
  <c r="Z27" i="1"/>
  <c r="Y31" i="1"/>
  <c r="AA31" i="1"/>
  <c r="Z31" i="1"/>
  <c r="Y17" i="1"/>
  <c r="Z17" i="1"/>
  <c r="AA17" i="1"/>
  <c r="Y23" i="1"/>
  <c r="Z23" i="1"/>
  <c r="AA23" i="1"/>
  <c r="Y32" i="1"/>
  <c r="AA32" i="1"/>
  <c r="Z32" i="1"/>
  <c r="AA26" i="1"/>
  <c r="AA28" i="1"/>
  <c r="Z26" i="1"/>
  <c r="Y29" i="1"/>
  <c r="Z29" i="1"/>
  <c r="Z28" i="1"/>
  <c r="AA12" i="1"/>
  <c r="Z12" i="1"/>
  <c r="W16" i="1"/>
  <c r="W14" i="1"/>
  <c r="W13" i="1"/>
  <c r="V1" i="1"/>
  <c r="W1" i="1" s="1"/>
  <c r="X12" i="1" s="1"/>
  <c r="Y12" i="1" s="1"/>
  <c r="X14" i="1" l="1"/>
  <c r="X13" i="1"/>
  <c r="Z13" i="1" s="1"/>
  <c r="X15" i="1"/>
  <c r="Z15" i="1" s="1"/>
  <c r="X16" i="1"/>
  <c r="Y14" i="1" l="1"/>
  <c r="AA14" i="1"/>
  <c r="Z14" i="1"/>
  <c r="Y16" i="1"/>
  <c r="Z16" i="1"/>
  <c r="AA16" i="1"/>
  <c r="Y15" i="1"/>
  <c r="AA15" i="1"/>
  <c r="Y13" i="1"/>
  <c r="AA13" i="1"/>
</calcChain>
</file>

<file path=xl/sharedStrings.xml><?xml version="1.0" encoding="utf-8"?>
<sst xmlns="http://schemas.openxmlformats.org/spreadsheetml/2006/main" count="443" uniqueCount="230">
  <si>
    <t>コース内容</t>
    <rPh sb="3" eb="5">
      <t>ナイヨウ</t>
    </rPh>
    <phoneticPr fontId="2"/>
  </si>
  <si>
    <t>胃部検査</t>
    <rPh sb="0" eb="2">
      <t>イブ</t>
    </rPh>
    <rPh sb="2" eb="4">
      <t>ケンサ</t>
    </rPh>
    <phoneticPr fontId="2"/>
  </si>
  <si>
    <t>ご担当者名</t>
    <rPh sb="1" eb="3">
      <t>タントウ</t>
    </rPh>
    <rPh sb="4" eb="5">
      <t>メイ</t>
    </rPh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</si>
  <si>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</si>
  <si>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</si>
  <si>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保険者番号</t>
    <rPh sb="0" eb="3">
      <t>ホケンシャ</t>
    </rPh>
    <rPh sb="3" eb="5">
      <t>バンゴウ</t>
    </rPh>
    <phoneticPr fontId="2"/>
  </si>
  <si>
    <t>保険証記号</t>
    <rPh sb="0" eb="3">
      <t>ホケンショウ</t>
    </rPh>
    <rPh sb="3" eb="5">
      <t>キゴウ</t>
    </rPh>
    <phoneticPr fontId="2"/>
  </si>
  <si>
    <t>済生　太郎</t>
    <rPh sb="0" eb="2">
      <t>サイセイ</t>
    </rPh>
    <rPh sb="3" eb="5">
      <t>タロウ</t>
    </rPh>
    <phoneticPr fontId="2"/>
  </si>
  <si>
    <t>性別</t>
    <rPh sb="0" eb="2">
      <t>セイベツ</t>
    </rPh>
    <phoneticPr fontId="2"/>
  </si>
  <si>
    <t>氏名</t>
    <rPh sb="0" eb="2">
      <t>シメイ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</si>
  <si>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</si>
  <si>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</si>
  <si>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</si>
  <si>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胃透視</t>
    <rPh sb="0" eb="3">
      <t>イトウシ</t>
    </rPh>
    <phoneticPr fontId="2"/>
  </si>
  <si>
    <t>胃カメラ</t>
    <rPh sb="0" eb="1">
      <t>イ</t>
    </rPh>
    <phoneticPr fontId="2"/>
  </si>
  <si>
    <t>エコー</t>
    <phoneticPr fontId="2"/>
  </si>
  <si>
    <t>★</t>
    <phoneticPr fontId="2"/>
  </si>
  <si>
    <t>☆</t>
    <phoneticPr fontId="2"/>
  </si>
  <si>
    <t>脳ドック</t>
    <rPh sb="0" eb="1">
      <t>ノウ</t>
    </rPh>
    <phoneticPr fontId="2"/>
  </si>
  <si>
    <t>ミニ脳ドック</t>
    <rPh sb="2" eb="3">
      <t>ノウ</t>
    </rPh>
    <phoneticPr fontId="2"/>
  </si>
  <si>
    <t>動脈硬化ミニドック</t>
    <rPh sb="0" eb="4">
      <t>ドウミャクコウカ</t>
    </rPh>
    <phoneticPr fontId="2"/>
  </si>
  <si>
    <t>肺がんCT検診</t>
    <rPh sb="0" eb="1">
      <t>ハイ</t>
    </rPh>
    <rPh sb="5" eb="7">
      <t>ケンシン</t>
    </rPh>
    <phoneticPr fontId="2"/>
  </si>
  <si>
    <t>血管年齢</t>
    <rPh sb="0" eb="4">
      <t>ケッカンネンレイ</t>
    </rPh>
    <phoneticPr fontId="2"/>
  </si>
  <si>
    <t>男性のみ</t>
    <rPh sb="0" eb="2">
      <t>ダンセイ</t>
    </rPh>
    <phoneticPr fontId="2"/>
  </si>
  <si>
    <t>女性のみ</t>
    <rPh sb="0" eb="2">
      <t>ジョセイ</t>
    </rPh>
    <phoneticPr fontId="2"/>
  </si>
  <si>
    <t>CA125</t>
    <phoneticPr fontId="2"/>
  </si>
  <si>
    <t>保険証番号</t>
    <rPh sb="0" eb="3">
      <t>ホケンショウ</t>
    </rPh>
    <rPh sb="3" eb="5">
      <t>バンゴウ</t>
    </rPh>
    <phoneticPr fontId="2"/>
  </si>
  <si>
    <t>日帰り人間ドック</t>
    <rPh sb="0" eb="2">
      <t>ヒガエ</t>
    </rPh>
    <rPh sb="3" eb="5">
      <t>ニンゲン</t>
    </rPh>
    <phoneticPr fontId="2"/>
  </si>
  <si>
    <t>入力日</t>
    <rPh sb="0" eb="2">
      <t>ニュウリョク</t>
    </rPh>
    <rPh sb="2" eb="3">
      <t>ビ</t>
    </rPh>
    <phoneticPr fontId="2"/>
  </si>
  <si>
    <t>性別</t>
    <rPh sb="0" eb="2">
      <t>セイベツ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</si>
  <si>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</si>
  <si>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</si>
  <si>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</si>
  <si>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</si>
  <si>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年号</t>
    <rPh sb="0" eb="2">
      <t>ネンゴウ</t>
    </rPh>
    <phoneticPr fontId="2"/>
  </si>
  <si>
    <t>年齢</t>
    <rPh sb="0" eb="2">
      <t>ネンレイ</t>
    </rPh>
    <phoneticPr fontId="2"/>
  </si>
  <si>
    <t>PSA</t>
  </si>
  <si>
    <t>乳がん検診（女性のみ）</t>
    <rPh sb="0" eb="1">
      <t>ニュウ</t>
    </rPh>
    <rPh sb="3" eb="5">
      <t>ケンシン</t>
    </rPh>
    <rPh sb="6" eb="8">
      <t>ジョセイ</t>
    </rPh>
    <phoneticPr fontId="2"/>
  </si>
  <si>
    <t>子宮がん検診（女性のみ）40～74偶数年齢</t>
    <rPh sb="0" eb="2">
      <t>シキュウ</t>
    </rPh>
    <rPh sb="4" eb="6">
      <t>ケンシン</t>
    </rPh>
    <rPh sb="7" eb="9">
      <t>ジョセイ</t>
    </rPh>
    <rPh sb="17" eb="19">
      <t>グウスウ</t>
    </rPh>
    <rPh sb="19" eb="21">
      <t>ネンレイ</t>
    </rPh>
    <phoneticPr fontId="2"/>
  </si>
  <si>
    <t>乳がんドック（全年齢）</t>
    <rPh sb="0" eb="1">
      <t>ニュウ</t>
    </rPh>
    <rPh sb="7" eb="10">
      <t>ゼンネンレイ</t>
    </rPh>
    <phoneticPr fontId="2"/>
  </si>
  <si>
    <t>共通</t>
    <rPh sb="0" eb="2">
      <t>キョウツウ</t>
    </rPh>
    <phoneticPr fontId="2"/>
  </si>
  <si>
    <t>共通（脳）</t>
    <rPh sb="0" eb="2">
      <t>キョウツウ</t>
    </rPh>
    <rPh sb="3" eb="4">
      <t>ノウ</t>
    </rPh>
    <phoneticPr fontId="2"/>
  </si>
  <si>
    <t>腹部エコー（付加健診は選択不可）</t>
    <rPh sb="0" eb="2">
      <t>フクブ</t>
    </rPh>
    <rPh sb="6" eb="8">
      <t>フカ</t>
    </rPh>
    <rPh sb="8" eb="10">
      <t>ケンシン</t>
    </rPh>
    <rPh sb="11" eb="13">
      <t>センタク</t>
    </rPh>
    <rPh sb="13" eb="15">
      <t>フカ</t>
    </rPh>
    <phoneticPr fontId="2"/>
  </si>
  <si>
    <t>検査項目</t>
    <rPh sb="0" eb="2">
      <t>ケンサ</t>
    </rPh>
    <rPh sb="2" eb="4">
      <t>コウモク</t>
    </rPh>
    <phoneticPr fontId="9"/>
  </si>
  <si>
    <t>一般健診</t>
    <rPh sb="0" eb="2">
      <t>イッパン</t>
    </rPh>
    <rPh sb="2" eb="4">
      <t>ケンシン</t>
    </rPh>
    <phoneticPr fontId="2"/>
  </si>
  <si>
    <t>一般健診</t>
    <rPh sb="0" eb="2">
      <t>イッパン</t>
    </rPh>
    <rPh sb="2" eb="4">
      <t>ケンシン</t>
    </rPh>
    <phoneticPr fontId="9"/>
  </si>
  <si>
    <t>問診</t>
    <rPh sb="0" eb="2">
      <t>モンシン</t>
    </rPh>
    <phoneticPr fontId="9"/>
  </si>
  <si>
    <t>既往歴及び業務歴</t>
    <rPh sb="0" eb="3">
      <t>キオウレキ</t>
    </rPh>
    <rPh sb="3" eb="4">
      <t>オヨ</t>
    </rPh>
    <rPh sb="5" eb="8">
      <t>ギョウムレキ</t>
    </rPh>
    <phoneticPr fontId="9"/>
  </si>
  <si>
    <t>○</t>
    <phoneticPr fontId="9"/>
  </si>
  <si>
    <t>喫煙歴及び服薬歴</t>
    <rPh sb="0" eb="2">
      <t>キツエン</t>
    </rPh>
    <rPh sb="2" eb="3">
      <t>レキ</t>
    </rPh>
    <rPh sb="3" eb="4">
      <t>オヨ</t>
    </rPh>
    <rPh sb="5" eb="7">
      <t>フクヤク</t>
    </rPh>
    <rPh sb="7" eb="8">
      <t>レキ</t>
    </rPh>
    <phoneticPr fontId="9"/>
  </si>
  <si>
    <t>身体計測</t>
    <rPh sb="0" eb="4">
      <t>シンタイケイソク</t>
    </rPh>
    <phoneticPr fontId="9"/>
  </si>
  <si>
    <t>身長</t>
    <rPh sb="0" eb="2">
      <t>シンチョウ</t>
    </rPh>
    <phoneticPr fontId="9"/>
  </si>
  <si>
    <t>体重</t>
    <rPh sb="0" eb="2">
      <t>タイジュウ</t>
    </rPh>
    <phoneticPr fontId="9"/>
  </si>
  <si>
    <t>○</t>
    <phoneticPr fontId="9"/>
  </si>
  <si>
    <t>標準体重</t>
    <rPh sb="0" eb="4">
      <t>ヒョウジュンタイジュウ</t>
    </rPh>
    <phoneticPr fontId="9"/>
  </si>
  <si>
    <t>ＢＭＩ</t>
    <phoneticPr fontId="9"/>
  </si>
  <si>
    <t>腹囲</t>
    <rPh sb="0" eb="2">
      <t>フクイ</t>
    </rPh>
    <phoneticPr fontId="9"/>
  </si>
  <si>
    <t>○</t>
    <phoneticPr fontId="9"/>
  </si>
  <si>
    <t>血圧</t>
    <rPh sb="0" eb="2">
      <t>ケツアツ</t>
    </rPh>
    <phoneticPr fontId="9"/>
  </si>
  <si>
    <t>視力</t>
    <rPh sb="0" eb="2">
      <t>シリョク</t>
    </rPh>
    <phoneticPr fontId="9"/>
  </si>
  <si>
    <t>○</t>
    <phoneticPr fontId="9"/>
  </si>
  <si>
    <t>血液検査</t>
    <rPh sb="0" eb="4">
      <t>ケツエキケンサ</t>
    </rPh>
    <phoneticPr fontId="9"/>
  </si>
  <si>
    <t>血液一般</t>
    <rPh sb="0" eb="2">
      <t>ケツエキ</t>
    </rPh>
    <rPh sb="2" eb="4">
      <t>イッパン</t>
    </rPh>
    <phoneticPr fontId="9"/>
  </si>
  <si>
    <t>白血球</t>
    <rPh sb="0" eb="3">
      <t>ハッケッキュウ</t>
    </rPh>
    <phoneticPr fontId="9"/>
  </si>
  <si>
    <t>赤血球</t>
    <rPh sb="0" eb="3">
      <t>セッケッキュウ</t>
    </rPh>
    <phoneticPr fontId="9"/>
  </si>
  <si>
    <t>ヘモグロビン</t>
    <phoneticPr fontId="9"/>
  </si>
  <si>
    <t>ヘマトクリット</t>
    <phoneticPr fontId="9"/>
  </si>
  <si>
    <t>血小板</t>
    <rPh sb="0" eb="3">
      <t>ケッショウバン</t>
    </rPh>
    <phoneticPr fontId="9"/>
  </si>
  <si>
    <t>ＨｂＡ１ｃ</t>
    <phoneticPr fontId="9"/>
  </si>
  <si>
    <t>生化学検査</t>
    <rPh sb="0" eb="3">
      <t>セイカガク</t>
    </rPh>
    <rPh sb="3" eb="5">
      <t>ケンサ</t>
    </rPh>
    <phoneticPr fontId="9"/>
  </si>
  <si>
    <t>中性脂肪</t>
    <phoneticPr fontId="9"/>
  </si>
  <si>
    <t>○</t>
    <phoneticPr fontId="9"/>
  </si>
  <si>
    <t>ＨＤＬコレステロール</t>
    <phoneticPr fontId="9"/>
  </si>
  <si>
    <t>ＬＤＬコレステロール</t>
    <phoneticPr fontId="9"/>
  </si>
  <si>
    <t>ＧＯＴ</t>
    <phoneticPr fontId="9"/>
  </si>
  <si>
    <t>ＧＰＴ</t>
    <phoneticPr fontId="9"/>
  </si>
  <si>
    <t>γ－ＧＴＰ</t>
    <phoneticPr fontId="9"/>
  </si>
  <si>
    <t>空腹血糖</t>
    <rPh sb="0" eb="2">
      <t>クウフク</t>
    </rPh>
    <rPh sb="2" eb="4">
      <t>ケットウ</t>
    </rPh>
    <phoneticPr fontId="9"/>
  </si>
  <si>
    <t>尿検査</t>
    <rPh sb="0" eb="1">
      <t>ニョウ</t>
    </rPh>
    <rPh sb="1" eb="3">
      <t>ケンサ</t>
    </rPh>
    <phoneticPr fontId="9"/>
  </si>
  <si>
    <t>蛋白</t>
    <rPh sb="0" eb="2">
      <t>タンパク</t>
    </rPh>
    <phoneticPr fontId="9"/>
  </si>
  <si>
    <t>糖</t>
    <rPh sb="0" eb="1">
      <t>トウ</t>
    </rPh>
    <phoneticPr fontId="9"/>
  </si>
  <si>
    <t>胸部Ｘ線</t>
    <rPh sb="0" eb="2">
      <t>キョウブ</t>
    </rPh>
    <rPh sb="3" eb="4">
      <t>セン</t>
    </rPh>
    <phoneticPr fontId="9"/>
  </si>
  <si>
    <t>○</t>
    <phoneticPr fontId="9"/>
  </si>
  <si>
    <t>聴力検査</t>
    <rPh sb="0" eb="4">
      <t>チョウリョクケンサ</t>
    </rPh>
    <phoneticPr fontId="9"/>
  </si>
  <si>
    <t>心電図</t>
    <rPh sb="0" eb="3">
      <t>シンデンズ</t>
    </rPh>
    <phoneticPr fontId="9"/>
  </si>
  <si>
    <t>定期健康診断　料金￥11，000（税込）</t>
    <rPh sb="0" eb="6">
      <t>テイキケンコウシンダン</t>
    </rPh>
    <rPh sb="7" eb="9">
      <t>リョウキン</t>
    </rPh>
    <rPh sb="17" eb="19">
      <t>ゼイコ</t>
    </rPh>
    <phoneticPr fontId="9"/>
  </si>
  <si>
    <t>健康診断（胃検査追加不可）</t>
    <rPh sb="0" eb="2">
      <t>ケンコウ</t>
    </rPh>
    <rPh sb="2" eb="4">
      <t>シンダン</t>
    </rPh>
    <rPh sb="5" eb="6">
      <t>イ</t>
    </rPh>
    <rPh sb="6" eb="8">
      <t>ケンサ</t>
    </rPh>
    <rPh sb="8" eb="10">
      <t>ツイカ</t>
    </rPh>
    <rPh sb="10" eb="12">
      <t>フカ</t>
    </rPh>
    <phoneticPr fontId="2"/>
  </si>
  <si>
    <t>胃検査なし</t>
    <rPh sb="0" eb="1">
      <t>イ</t>
    </rPh>
    <rPh sb="1" eb="3">
      <t>ケンサ</t>
    </rPh>
    <phoneticPr fontId="2"/>
  </si>
  <si>
    <t>胃検査なし</t>
    <rPh sb="0" eb="3">
      <t>イケンサ</t>
    </rPh>
    <phoneticPr fontId="2"/>
  </si>
  <si>
    <t>済生会唐津病院での健診費用は以下の通りです。ご確認の程よろしくお願いします。</t>
    <rPh sb="0" eb="3">
      <t>サイセイカイ</t>
    </rPh>
    <rPh sb="3" eb="5">
      <t>カラツ</t>
    </rPh>
    <rPh sb="5" eb="7">
      <t>ビョウイン</t>
    </rPh>
    <rPh sb="9" eb="11">
      <t>ケンシン</t>
    </rPh>
    <rPh sb="11" eb="13">
      <t>ヒヨウ</t>
    </rPh>
    <rPh sb="14" eb="16">
      <t>イカ</t>
    </rPh>
    <rPh sb="17" eb="18">
      <t>トオ</t>
    </rPh>
    <rPh sb="23" eb="25">
      <t>カクニン</t>
    </rPh>
    <rPh sb="26" eb="27">
      <t>ホド</t>
    </rPh>
    <rPh sb="32" eb="33">
      <t>ネガ</t>
    </rPh>
    <phoneticPr fontId="2"/>
  </si>
  <si>
    <t>項目</t>
    <rPh sb="0" eb="2">
      <t>コウモク</t>
    </rPh>
    <phoneticPr fontId="2"/>
  </si>
  <si>
    <t>受診対象年齢（年度年齢）</t>
    <rPh sb="0" eb="2">
      <t>ジュシン</t>
    </rPh>
    <rPh sb="2" eb="4">
      <t>タイショウ</t>
    </rPh>
    <rPh sb="4" eb="6">
      <t>ネンレイ</t>
    </rPh>
    <rPh sb="7" eb="9">
      <t>ネンド</t>
    </rPh>
    <rPh sb="9" eb="11">
      <t>ネンレイ</t>
    </rPh>
    <phoneticPr fontId="2"/>
  </si>
  <si>
    <t>健診費用（税込）</t>
    <rPh sb="0" eb="2">
      <t>ケンシン</t>
    </rPh>
    <rPh sb="2" eb="4">
      <t>ヒヨウ</t>
    </rPh>
    <rPh sb="5" eb="7">
      <t>ゼイコ</t>
    </rPh>
    <phoneticPr fontId="2"/>
  </si>
  <si>
    <t>胃検査なし</t>
    <rPh sb="0" eb="3">
      <t>イケンサ</t>
    </rPh>
    <phoneticPr fontId="2"/>
  </si>
  <si>
    <t>３５～７４歳の方</t>
    <rPh sb="5" eb="6">
      <t>サイ</t>
    </rPh>
    <rPh sb="7" eb="8">
      <t>カタ</t>
    </rPh>
    <phoneticPr fontId="2"/>
  </si>
  <si>
    <t>胃カメラ差額料金は２，０６８円です</t>
    <rPh sb="0" eb="1">
      <t>イ</t>
    </rPh>
    <rPh sb="4" eb="6">
      <t>サガク</t>
    </rPh>
    <rPh sb="6" eb="8">
      <t>リョウキン</t>
    </rPh>
    <rPh sb="14" eb="15">
      <t>エン</t>
    </rPh>
    <phoneticPr fontId="2"/>
  </si>
  <si>
    <t>２，６７３円</t>
    <rPh sb="5" eb="6">
      <t>エン</t>
    </rPh>
    <phoneticPr fontId="2"/>
  </si>
  <si>
    <t>５，２８２円</t>
    <rPh sb="5" eb="6">
      <t>エン</t>
    </rPh>
    <phoneticPr fontId="2"/>
  </si>
  <si>
    <t>付加健診
（一般健診+付加健診）</t>
    <rPh sb="0" eb="2">
      <t>フカ</t>
    </rPh>
    <rPh sb="2" eb="4">
      <t>ケンシン</t>
    </rPh>
    <rPh sb="7" eb="9">
      <t>イッパン</t>
    </rPh>
    <rPh sb="9" eb="11">
      <t>ケンシン</t>
    </rPh>
    <rPh sb="12" eb="14">
      <t>フカ</t>
    </rPh>
    <rPh sb="14" eb="16">
      <t>ケンシン</t>
    </rPh>
    <phoneticPr fontId="2"/>
  </si>
  <si>
    <r>
      <rPr>
        <sz val="12"/>
        <color theme="1"/>
        <rFont val="游ゴシック"/>
        <family val="3"/>
        <charset val="128"/>
        <scheme val="minor"/>
      </rPr>
      <t>年度末（３月までに）</t>
    </r>
    <r>
      <rPr>
        <b/>
        <sz val="12"/>
        <color theme="1"/>
        <rFont val="游ゴシック"/>
        <family val="3"/>
        <charset val="128"/>
        <scheme val="minor"/>
      </rPr>
      <t xml:space="preserve">
４０・４５・５０・５５・６０・６５・７０歳になる方</t>
    </r>
    <rPh sb="31" eb="32">
      <t>サイ</t>
    </rPh>
    <rPh sb="35" eb="36">
      <t>カタ</t>
    </rPh>
    <phoneticPr fontId="2"/>
  </si>
  <si>
    <t>５，２８２円+２，６８９円</t>
    <rPh sb="5" eb="6">
      <t>エン</t>
    </rPh>
    <rPh sb="12" eb="13">
      <t>エン</t>
    </rPh>
    <phoneticPr fontId="2"/>
  </si>
  <si>
    <t>５，３６２円</t>
    <rPh sb="5" eb="6">
      <t>エン</t>
    </rPh>
    <phoneticPr fontId="2"/>
  </si>
  <si>
    <t>７，９７１円</t>
    <rPh sb="5" eb="6">
      <t>エン</t>
    </rPh>
    <phoneticPr fontId="2"/>
  </si>
  <si>
    <t>１０，０３９円</t>
    <rPh sb="6" eb="7">
      <t>エン</t>
    </rPh>
    <phoneticPr fontId="2"/>
  </si>
  <si>
    <t>乳がん検診</t>
    <rPh sb="0" eb="1">
      <t>ニュウ</t>
    </rPh>
    <rPh sb="3" eb="5">
      <t>ケンシン</t>
    </rPh>
    <phoneticPr fontId="2"/>
  </si>
  <si>
    <r>
      <t>一般健診を受診する</t>
    </r>
    <r>
      <rPr>
        <b/>
        <sz val="14"/>
        <color theme="1"/>
        <rFont val="游ゴシック"/>
        <family val="3"/>
        <charset val="128"/>
        <scheme val="minor"/>
      </rPr>
      <t>４０～７４歳</t>
    </r>
    <r>
      <rPr>
        <sz val="14"/>
        <color theme="1"/>
        <rFont val="游ゴシック"/>
        <family val="3"/>
        <charset val="128"/>
        <scheme val="minor"/>
      </rPr>
      <t xml:space="preserve">
年度末（３月までに）
</t>
    </r>
    <r>
      <rPr>
        <b/>
        <sz val="14"/>
        <color theme="1"/>
        <rFont val="游ゴシック"/>
        <family val="3"/>
        <charset val="128"/>
        <scheme val="minor"/>
      </rPr>
      <t>偶数年齢になる</t>
    </r>
    <r>
      <rPr>
        <sz val="14"/>
        <color theme="1"/>
        <rFont val="游ゴシック"/>
        <family val="3"/>
        <charset val="128"/>
        <scheme val="minor"/>
      </rPr>
      <t>女性の方</t>
    </r>
    <rPh sb="0" eb="2">
      <t>イッパン</t>
    </rPh>
    <rPh sb="2" eb="4">
      <t>ケンシン</t>
    </rPh>
    <rPh sb="5" eb="7">
      <t>ジュシン</t>
    </rPh>
    <rPh sb="16" eb="19">
      <t>ネンドマツ</t>
    </rPh>
    <rPh sb="21" eb="22">
      <t>ガツ</t>
    </rPh>
    <rPh sb="29" eb="31">
      <t>ネンレイ</t>
    </rPh>
    <phoneticPr fontId="2"/>
  </si>
  <si>
    <t>【５０歳以上】１，０１３円</t>
    <rPh sb="3" eb="4">
      <t>サイ</t>
    </rPh>
    <rPh sb="4" eb="6">
      <t>イジョウ</t>
    </rPh>
    <phoneticPr fontId="2"/>
  </si>
  <si>
    <t>【４０～４８歳】１，５７４円</t>
    <phoneticPr fontId="2"/>
  </si>
  <si>
    <r>
      <t>一般健診を受診する</t>
    </r>
    <r>
      <rPr>
        <b/>
        <sz val="14"/>
        <color theme="1"/>
        <rFont val="游ゴシック"/>
        <family val="3"/>
        <charset val="128"/>
        <scheme val="minor"/>
      </rPr>
      <t>３６～７４歳</t>
    </r>
    <r>
      <rPr>
        <sz val="14"/>
        <color theme="1"/>
        <rFont val="游ゴシック"/>
        <family val="3"/>
        <charset val="128"/>
        <scheme val="minor"/>
      </rPr>
      <t xml:space="preserve">
</t>
    </r>
    <r>
      <rPr>
        <b/>
        <sz val="14"/>
        <color theme="1"/>
        <rFont val="游ゴシック"/>
        <family val="3"/>
        <charset val="128"/>
        <scheme val="minor"/>
      </rPr>
      <t/>
    </r>
    <rPh sb="0" eb="2">
      <t>イッパン</t>
    </rPh>
    <rPh sb="2" eb="4">
      <t>ケンシン</t>
    </rPh>
    <rPh sb="5" eb="7">
      <t>ジュシン</t>
    </rPh>
    <phoneticPr fontId="2"/>
  </si>
  <si>
    <t>９７０円</t>
    <rPh sb="3" eb="4">
      <t>エン</t>
    </rPh>
    <phoneticPr fontId="2"/>
  </si>
  <si>
    <t>年度末（３月までに）</t>
  </si>
  <si>
    <t>偶数年齢になる女性の方</t>
  </si>
  <si>
    <t>一般健診と同月受診となります。</t>
  </si>
  <si>
    <t>右記の方は
子宮頸がん検診のみの
受診となります</t>
    <rPh sb="0" eb="2">
      <t>ウキ</t>
    </rPh>
    <rPh sb="3" eb="4">
      <t>カタ</t>
    </rPh>
    <rPh sb="6" eb="9">
      <t>シキュウケイ</t>
    </rPh>
    <rPh sb="11" eb="13">
      <t>ケンシン</t>
    </rPh>
    <rPh sb="17" eb="19">
      <t>ジュシン</t>
    </rPh>
    <phoneticPr fontId="2"/>
  </si>
  <si>
    <r>
      <t xml:space="preserve">２０～３４歳
年度末（３月までに）
</t>
    </r>
    <r>
      <rPr>
        <b/>
        <sz val="14"/>
        <color theme="1"/>
        <rFont val="游ゴシック"/>
        <family val="3"/>
        <charset val="128"/>
        <scheme val="minor"/>
      </rPr>
      <t>偶数年齢になる</t>
    </r>
    <r>
      <rPr>
        <sz val="14"/>
        <color theme="1"/>
        <rFont val="游ゴシック"/>
        <family val="3"/>
        <charset val="128"/>
        <scheme val="minor"/>
      </rPr>
      <t>女性の方</t>
    </r>
    <phoneticPr fontId="2"/>
  </si>
  <si>
    <t>2025年度生活習慣病予防健診　健診費用一覧表</t>
    <rPh sb="4" eb="6">
      <t>ネンド</t>
    </rPh>
    <rPh sb="6" eb="11">
      <t>セイカツシュウカンビョウ</t>
    </rPh>
    <rPh sb="11" eb="13">
      <t>ヨボウ</t>
    </rPh>
    <rPh sb="13" eb="15">
      <t>ケンシン</t>
    </rPh>
    <rPh sb="16" eb="18">
      <t>ケンシン</t>
    </rPh>
    <rPh sb="18" eb="20">
      <t>ヒヨウ</t>
    </rPh>
    <rPh sb="20" eb="23">
      <t>イチランヒョウ</t>
    </rPh>
    <phoneticPr fontId="2"/>
  </si>
  <si>
    <t>胃カメラ　　　　　　　　　　　　</t>
    <rPh sb="0" eb="1">
      <t>イ</t>
    </rPh>
    <phoneticPr fontId="2"/>
  </si>
  <si>
    <t>７，３５０円　　　　　　　　　　　　　</t>
    <rPh sb="5" eb="6">
      <t>エン</t>
    </rPh>
    <phoneticPr fontId="2"/>
  </si>
  <si>
    <t>※11/19（水）14時のみ保健センターにて実施</t>
    <rPh sb="7" eb="8">
      <t>スイ</t>
    </rPh>
    <rPh sb="11" eb="12">
      <t>ジ</t>
    </rPh>
    <rPh sb="14" eb="16">
      <t>ホケン</t>
    </rPh>
    <rPh sb="22" eb="24">
      <t>ジッシ</t>
    </rPh>
    <phoneticPr fontId="2"/>
  </si>
  <si>
    <t>予約日</t>
    <rPh sb="0" eb="2">
      <t>ヨヤク</t>
    </rPh>
    <rPh sb="2" eb="3">
      <t>ビ</t>
    </rPh>
    <phoneticPr fontId="2"/>
  </si>
  <si>
    <t>肺年齢</t>
    <rPh sb="0" eb="1">
      <t>ハイ</t>
    </rPh>
    <rPh sb="1" eb="3">
      <t>ネンレイ</t>
    </rPh>
    <phoneticPr fontId="2"/>
  </si>
  <si>
    <t>骨密度</t>
    <rPh sb="0" eb="3">
      <t>コツミツド</t>
    </rPh>
    <phoneticPr fontId="2"/>
  </si>
  <si>
    <t>血液検査（2つ以上選択可能）</t>
    <rPh sb="0" eb="2">
      <t>ケツエキ</t>
    </rPh>
    <rPh sb="2" eb="4">
      <t>ケンサ</t>
    </rPh>
    <rPh sb="7" eb="9">
      <t>イジョウ</t>
    </rPh>
    <rPh sb="9" eb="11">
      <t>センタク</t>
    </rPh>
    <rPh sb="11" eb="13">
      <t>カノウ</t>
    </rPh>
    <phoneticPr fontId="2"/>
  </si>
  <si>
    <t>共通（2つ以上選択可能）</t>
    <rPh sb="0" eb="2">
      <t>キョウツウ</t>
    </rPh>
    <rPh sb="5" eb="11">
      <t>イジョウセンタクカノウ</t>
    </rPh>
    <phoneticPr fontId="2"/>
  </si>
  <si>
    <r>
      <rPr>
        <b/>
        <sz val="14"/>
        <color rgb="FFFF0000"/>
        <rFont val="游ゴシック"/>
        <family val="3"/>
        <charset val="128"/>
        <scheme val="minor"/>
      </rPr>
      <t>※</t>
    </r>
    <r>
      <rPr>
        <sz val="14"/>
        <color theme="1"/>
        <rFont val="游ゴシック"/>
        <family val="3"/>
        <charset val="128"/>
        <scheme val="minor"/>
      </rPr>
      <t>子宮頚がん検診</t>
    </r>
    <rPh sb="1" eb="3">
      <t>シキュウ</t>
    </rPh>
    <rPh sb="3" eb="4">
      <t>ケイ</t>
    </rPh>
    <rPh sb="6" eb="8">
      <t>ケンシン</t>
    </rPh>
    <phoneticPr fontId="2"/>
  </si>
  <si>
    <t>※例年、対応できる日数が難しくなっています。宜しければ市の子宮がん検診をお勧めします。</t>
    <rPh sb="1" eb="3">
      <t>レイネン</t>
    </rPh>
    <rPh sb="4" eb="6">
      <t>タイオウ</t>
    </rPh>
    <rPh sb="9" eb="11">
      <t>ニッスウ</t>
    </rPh>
    <rPh sb="12" eb="13">
      <t>ムズカ</t>
    </rPh>
    <rPh sb="22" eb="23">
      <t>ヨロ</t>
    </rPh>
    <rPh sb="27" eb="28">
      <t>シ</t>
    </rPh>
    <rPh sb="29" eb="31">
      <t>シキュウ</t>
    </rPh>
    <rPh sb="33" eb="35">
      <t>ケンシン</t>
    </rPh>
    <rPh sb="37" eb="38">
      <t>スス</t>
    </rPh>
    <phoneticPr fontId="2"/>
  </si>
  <si>
    <t>肺がんCT検診+骨密度</t>
    <rPh sb="0" eb="1">
      <t>ハイ</t>
    </rPh>
    <rPh sb="5" eb="7">
      <t>ケンシン</t>
    </rPh>
    <rPh sb="8" eb="11">
      <t>コツミツド</t>
    </rPh>
    <phoneticPr fontId="2"/>
  </si>
  <si>
    <t>HbA1ｃ</t>
    <phoneticPr fontId="2"/>
  </si>
  <si>
    <t>PSA</t>
    <phoneticPr fontId="2"/>
  </si>
  <si>
    <t>患者
IDコード　</t>
    <rPh sb="0" eb="2">
      <t>カンジャ</t>
    </rPh>
    <phoneticPr fontId="2"/>
  </si>
  <si>
    <t>腹部エコー</t>
    <rPh sb="0" eb="2">
      <t>フクブ</t>
    </rPh>
    <phoneticPr fontId="2"/>
  </si>
  <si>
    <t>腹部エコー+肺年齢</t>
    <rPh sb="0" eb="2">
      <t>フクブ</t>
    </rPh>
    <rPh sb="6" eb="7">
      <t>ハイ</t>
    </rPh>
    <rPh sb="7" eb="9">
      <t>ネンレイ</t>
    </rPh>
    <phoneticPr fontId="2"/>
  </si>
  <si>
    <t>40歳から</t>
    <phoneticPr fontId="2"/>
  </si>
  <si>
    <t>40～74偶数年齢</t>
    <phoneticPr fontId="2"/>
  </si>
  <si>
    <t>全年齢</t>
    <phoneticPr fontId="2"/>
  </si>
  <si>
    <t>乳がんドック</t>
    <rPh sb="0" eb="1">
      <t>ニュウ</t>
    </rPh>
    <phoneticPr fontId="2"/>
  </si>
  <si>
    <t>フリガナ
（全角）</t>
    <rPh sb="6" eb="8">
      <t>ゼンカク</t>
    </rPh>
    <phoneticPr fontId="2"/>
  </si>
  <si>
    <t>血液検査</t>
    <rPh sb="0" eb="2">
      <t>ケツエキ</t>
    </rPh>
    <rPh sb="2" eb="4">
      <t>ケンサ</t>
    </rPh>
    <phoneticPr fontId="2"/>
  </si>
  <si>
    <t>2025年度『生活習慣病予防健診』の予約について</t>
  </si>
  <si>
    <t>いつもお世話になっております。</t>
  </si>
  <si>
    <t>2025年度『生活習慣病予防健診』の予約についてのご案内です。</t>
  </si>
  <si>
    <t>システムの変更に伴い、今年度より手書き・オリジナル書式・お電話でのお申し込みが</t>
  </si>
  <si>
    <t>出来なくなりました。当院のホームページより、指定の書式でお申し込み下さい。</t>
  </si>
  <si>
    <t>申込期間：2025年3月3日（月）～2025年4月25日（金）</t>
  </si>
  <si>
    <t>申込方法：原則、電子メールでお申し込み下さい。</t>
  </si>
  <si>
    <t>　　　※電子メールでのお申し込みが出来ない場合は、専用申込書を印刷して頂き</t>
  </si>
  <si>
    <t>FAXでお送り下さい。</t>
  </si>
  <si>
    <t>※メールが届いたかの確認や操作方法など、お電話でのお問い合わせはご遠慮下さい。</t>
  </si>
  <si>
    <t>【予約申込みの手順】</t>
  </si>
  <si>
    <t>①当院のホームページをご覧頂き、専用申込書に必要事項をご入力下さい。</t>
  </si>
  <si>
    <t>「済生会唐津病院」→「人間ドック」→「2025年度協会けんぽ専用申込書（Excelファイル）」</t>
  </si>
  <si>
    <t>前年度の『健康診断受診状況表』を同封しておりますので、IDコードの入力もお願い致します。</t>
  </si>
  <si>
    <t>新規の方のIDコードは空欄で構いません。</t>
  </si>
  <si>
    <t>年齢は、２０２５年４月～２０２６年３月末迄に迎えられる年齢を入力下さい。</t>
  </si>
  <si>
    <t>②ご入力された「2025年度協会けんぽ専用申込書（Excelファイル）」を</t>
  </si>
  <si>
    <t>下記メールアドレスへお送り下さい。</t>
  </si>
  <si>
    <t>kenshin-jimu@saiseikai-karatsu.com</t>
  </si>
  <si>
    <t>③日程については、当院で記載した後、貴社のメールアドレス、又はFAXにて返信致します。</t>
  </si>
  <si>
    <t>例年、希望日等が有れば詳細の記載をお願いしておりましたが、</t>
  </si>
  <si>
    <t>今回より、避けて欲しい日、避けて欲しい曜日等の希望をお知らせ下さい。</t>
  </si>
  <si>
    <t>また、数名の方が同日希望の場合も詳細をお知らせ下さい。</t>
  </si>
  <si>
    <t>【申込に関する注意点】</t>
  </si>
  <si>
    <t>★予約が確定した後の日程の変更や健診コースの変更は原則お断り致します。</t>
  </si>
  <si>
    <t>例：胃透視→胃カメラ（その逆）・一般健診→一般健診+付加健診（その逆）</t>
  </si>
  <si>
    <t>　どうしても変更が必要な場合のみ、ご事情をお伺いした上で検討させて頂きます。</t>
  </si>
  <si>
    <t>★下記オプション検査に関しては、1日に受けられる人数に限りがある為、</t>
  </si>
  <si>
    <t>初回のお申し込みにてお願い致します。後日、追加希望されてもお受けできない場合があります。</t>
  </si>
  <si>
    <t>①腹部エコー　②動脈硬化ミニドック　③脳ドック・ミニ脳ドック</t>
  </si>
  <si>
    <t>④乳がんドック・追加型乳腺エコー</t>
  </si>
  <si>
    <t>★結婚・離婚等で姓が変更になられ、保険証の変更手続きをされた場合は</t>
  </si>
  <si>
    <t>速やかにお知らせ下さい。</t>
  </si>
  <si>
    <t>★乳がん検診について</t>
  </si>
  <si>
    <r>
      <t>①</t>
    </r>
    <r>
      <rPr>
        <b/>
        <u/>
        <sz val="10.5"/>
        <color theme="1"/>
        <rFont val="游明朝"/>
        <family val="1"/>
        <charset val="128"/>
      </rPr>
      <t>４０歳以上の偶数年齢の方</t>
    </r>
    <r>
      <rPr>
        <b/>
        <sz val="10.5"/>
        <color theme="1"/>
        <rFont val="游明朝"/>
        <family val="1"/>
        <charset val="128"/>
      </rPr>
      <t>は、</t>
    </r>
    <r>
      <rPr>
        <b/>
        <u/>
        <sz val="10.5"/>
        <color rgb="FFFF0000"/>
        <rFont val="游明朝"/>
        <family val="1"/>
        <charset val="128"/>
      </rPr>
      <t>協会乳がん検診</t>
    </r>
    <r>
      <rPr>
        <b/>
        <sz val="10.5"/>
        <color theme="1"/>
        <rFont val="游明朝"/>
        <family val="1"/>
        <charset val="128"/>
      </rPr>
      <t>が対象です。</t>
    </r>
  </si>
  <si>
    <r>
      <t>②</t>
    </r>
    <r>
      <rPr>
        <b/>
        <u/>
        <sz val="10.5"/>
        <color theme="1"/>
        <rFont val="游明朝"/>
        <family val="1"/>
        <charset val="128"/>
      </rPr>
      <t>４０歳以上で唐津市又は玄海町に住民票があられる方</t>
    </r>
    <r>
      <rPr>
        <b/>
        <sz val="10.5"/>
        <color theme="1"/>
        <rFont val="游明朝"/>
        <family val="1"/>
        <charset val="128"/>
      </rPr>
      <t>は、</t>
    </r>
  </si>
  <si>
    <r>
      <t>唐津市・玄海町の乳がん検診</t>
    </r>
    <r>
      <rPr>
        <b/>
        <sz val="10.5"/>
        <color theme="1"/>
        <rFont val="游明朝"/>
        <family val="1"/>
        <charset val="128"/>
      </rPr>
      <t>が対象です。前年度、受けられてない事をご確認下さい。</t>
    </r>
  </si>
  <si>
    <t>尚、前回の乳がん検診で指摘があった方は、検診結果に基づいた内容でお申し込み下さい。</t>
  </si>
  <si>
    <t>乳腺外来を勧められた方・乳腺外来を受診中の方のお申し込みは出来ません。</t>
  </si>
  <si>
    <r>
      <t>③</t>
    </r>
    <r>
      <rPr>
        <b/>
        <u/>
        <sz val="10.5"/>
        <color theme="1"/>
        <rFont val="游明朝"/>
        <family val="1"/>
        <charset val="128"/>
      </rPr>
      <t>４０歳未満の方</t>
    </r>
    <r>
      <rPr>
        <b/>
        <sz val="10.5"/>
        <color theme="1"/>
        <rFont val="游明朝"/>
        <family val="1"/>
        <charset val="128"/>
      </rPr>
      <t>は</t>
    </r>
    <r>
      <rPr>
        <b/>
        <u/>
        <sz val="10.5"/>
        <color rgb="FFFF0000"/>
        <rFont val="游明朝"/>
        <family val="1"/>
        <charset val="128"/>
      </rPr>
      <t>乳がんドック￥8470</t>
    </r>
    <r>
      <rPr>
        <b/>
        <sz val="10.5"/>
        <color theme="1"/>
        <rFont val="游明朝"/>
        <family val="1"/>
        <charset val="128"/>
      </rPr>
      <t>のみ、お申し込みが可能です。</t>
    </r>
  </si>
  <si>
    <t>★子宮がん検診について</t>
  </si>
  <si>
    <r>
      <t>　20歳以上の偶数年齢の方</t>
    </r>
    <r>
      <rPr>
        <b/>
        <sz val="10.5"/>
        <color theme="1"/>
        <rFont val="游明朝"/>
        <family val="1"/>
        <charset val="128"/>
      </rPr>
      <t>が対象となりますが、当院で対応が可能な日は</t>
    </r>
    <r>
      <rPr>
        <b/>
        <sz val="10.5"/>
        <color rgb="FFFF0000"/>
        <rFont val="游明朝"/>
        <family val="1"/>
        <charset val="128"/>
      </rPr>
      <t>11/19（水）の午後</t>
    </r>
    <r>
      <rPr>
        <b/>
        <sz val="10.5"/>
        <color theme="1"/>
        <rFont val="游明朝"/>
        <family val="1"/>
        <charset val="128"/>
      </rPr>
      <t>のみです。</t>
    </r>
  </si>
  <si>
    <t>　希望される方は、健康診断も同月の11月に受て頂きます。</t>
  </si>
  <si>
    <t>　尚、対応できる人数が限られており、希望に添えない場合もございます。</t>
  </si>
  <si>
    <t>　上記理由により、唐津市に住民票があられる方は、唐津市の子宮がん検診を産婦人科にて</t>
  </si>
  <si>
    <t>　ご予約される事をお勧め致します。</t>
  </si>
  <si>
    <t>【お支払いについて】</t>
  </si>
  <si>
    <t>これまで、会社請求や窓口払いの細かい詳細をお聞きしておりましたが、</t>
  </si>
  <si>
    <t>今後については、付加健診・胃カメラ差額の窓口払いを廃止致します。</t>
  </si>
  <si>
    <t>例：全て会社請求・全て窓口払い・オプション検査のみ窓口払い（協会乳がん検診は含まない）</t>
  </si>
  <si>
    <t>　尚、会社請求の場合は、月単位での請求とさせて頂きます。</t>
  </si>
  <si>
    <t>又胃内視鏡検査（胃カメラ）に関しましては健診当日の健康状態を確認の上、医師の判断で延期をお願いする</t>
  </si>
  <si>
    <t>ことがございます。あらかじめご了承ください。</t>
  </si>
  <si>
    <t>付加健診</t>
    <rPh sb="0" eb="2">
      <t>フカ</t>
    </rPh>
    <rPh sb="2" eb="4">
      <t>ケンシン</t>
    </rPh>
    <phoneticPr fontId="2"/>
  </si>
  <si>
    <t>検査A</t>
    <rPh sb="0" eb="2">
      <t>ケンサ</t>
    </rPh>
    <phoneticPr fontId="2"/>
  </si>
  <si>
    <t>検査A+HbA1ｃ</t>
    <rPh sb="0" eb="2">
      <t>ケンサ</t>
    </rPh>
    <phoneticPr fontId="2"/>
  </si>
  <si>
    <t>検査C</t>
    <rPh sb="0" eb="2">
      <t>ケンサ</t>
    </rPh>
    <phoneticPr fontId="2"/>
  </si>
  <si>
    <t>検査C+HbA1ｃ</t>
    <rPh sb="0" eb="2">
      <t>ケンサ</t>
    </rPh>
    <phoneticPr fontId="2"/>
  </si>
  <si>
    <t>検査B</t>
    <rPh sb="0" eb="2">
      <t>ケンサ</t>
    </rPh>
    <phoneticPr fontId="2"/>
  </si>
  <si>
    <t>検査B+HbA1ｃ</t>
    <rPh sb="0" eb="2">
      <t>ケンサ</t>
    </rPh>
    <phoneticPr fontId="2"/>
  </si>
  <si>
    <t>（唐津市）</t>
    <rPh sb="1" eb="4">
      <t>カラツシ</t>
    </rPh>
    <phoneticPr fontId="2"/>
  </si>
  <si>
    <t>（玄海町）</t>
    <rPh sb="1" eb="4">
      <t>ゲンカイチョウ</t>
    </rPh>
    <phoneticPr fontId="2"/>
  </si>
  <si>
    <t>（協会）</t>
    <rPh sb="1" eb="3">
      <t>キョウカイ</t>
    </rPh>
    <phoneticPr fontId="2"/>
  </si>
  <si>
    <t>（唐津市）+エコー</t>
    <rPh sb="1" eb="4">
      <t>カラツシ</t>
    </rPh>
    <phoneticPr fontId="2"/>
  </si>
  <si>
    <t>（玄海町）+エコー</t>
    <rPh sb="1" eb="4">
      <t>ゲンカイチョウ</t>
    </rPh>
    <phoneticPr fontId="2"/>
  </si>
  <si>
    <t>（協会）+エコー</t>
    <rPh sb="1" eb="3">
      <t>キョウカイ</t>
    </rPh>
    <phoneticPr fontId="2"/>
  </si>
  <si>
    <t>（唐津市）40歳から</t>
    <rPh sb="1" eb="4">
      <t>カラツシ</t>
    </rPh>
    <rPh sb="7" eb="8">
      <t>サイ</t>
    </rPh>
    <phoneticPr fontId="2"/>
  </si>
  <si>
    <t>（玄海町）40歳から</t>
    <rPh sb="1" eb="4">
      <t>ゲンカイチョウ</t>
    </rPh>
    <rPh sb="7" eb="8">
      <t>サイ</t>
    </rPh>
    <phoneticPr fontId="2"/>
  </si>
  <si>
    <t>（唐津市）+エコー40歳から</t>
    <rPh sb="1" eb="4">
      <t>カラツシ</t>
    </rPh>
    <rPh sb="11" eb="12">
      <t>サイ</t>
    </rPh>
    <phoneticPr fontId="2"/>
  </si>
  <si>
    <t>（玄海町）+エコー40歳から</t>
    <rPh sb="1" eb="4">
      <t>ゲンカイチョウ</t>
    </rPh>
    <rPh sb="11" eb="12">
      <t>サイ</t>
    </rPh>
    <phoneticPr fontId="2"/>
  </si>
  <si>
    <t>済生　一郎</t>
    <rPh sb="0" eb="2">
      <t>サイセイ</t>
    </rPh>
    <rPh sb="3" eb="5">
      <t>イチロウ</t>
    </rPh>
    <phoneticPr fontId="2"/>
  </si>
  <si>
    <t>サイセイ　イチロウ</t>
    <phoneticPr fontId="2"/>
  </si>
  <si>
    <t>済生　二郎</t>
    <rPh sb="0" eb="2">
      <t>サイセイ</t>
    </rPh>
    <rPh sb="3" eb="5">
      <t>ジロウ</t>
    </rPh>
    <phoneticPr fontId="2"/>
  </si>
  <si>
    <t>済生　一美</t>
    <rPh sb="0" eb="2">
      <t>サイセイ</t>
    </rPh>
    <rPh sb="3" eb="5">
      <t>カズミ</t>
    </rPh>
    <phoneticPr fontId="2"/>
  </si>
  <si>
    <t>済生　二美</t>
    <rPh sb="0" eb="2">
      <t>サイセイ</t>
    </rPh>
    <rPh sb="3" eb="5">
      <t>フタミ</t>
    </rPh>
    <phoneticPr fontId="2"/>
  </si>
  <si>
    <t>乳がん検診
（女性のみ）</t>
    <rPh sb="0" eb="1">
      <t>ニュウ</t>
    </rPh>
    <rPh sb="3" eb="5">
      <t>ケンシン</t>
    </rPh>
    <rPh sb="7" eb="9">
      <t>ジョセイ</t>
    </rPh>
    <phoneticPr fontId="2"/>
  </si>
  <si>
    <t>サイセイ　タロウ</t>
    <phoneticPr fontId="2"/>
  </si>
  <si>
    <t>サイセイ　ジロウ</t>
    <phoneticPr fontId="2"/>
  </si>
  <si>
    <t>サイセイ　カズミ</t>
    <phoneticPr fontId="2"/>
  </si>
  <si>
    <t>サイセイ　フタミ</t>
    <phoneticPr fontId="2"/>
  </si>
  <si>
    <t>健康診断</t>
    <rPh sb="0" eb="2">
      <t>ケンコウ</t>
    </rPh>
    <rPh sb="2" eb="4">
      <t>シンダン</t>
    </rPh>
    <phoneticPr fontId="2"/>
  </si>
  <si>
    <t>健康診断のみ</t>
    <rPh sb="0" eb="4">
      <t>ケンコウシンダン</t>
    </rPh>
    <phoneticPr fontId="2"/>
  </si>
  <si>
    <t>子宮がん検診
（女性のみ）
11/19（水）</t>
    <rPh sb="0" eb="2">
      <t>シキュウ</t>
    </rPh>
    <rPh sb="4" eb="6">
      <t>ケンシン</t>
    </rPh>
    <rPh sb="8" eb="10">
      <t>ジョセイ</t>
    </rPh>
    <rPh sb="20" eb="21">
      <t>スイ</t>
    </rPh>
    <phoneticPr fontId="2"/>
  </si>
  <si>
    <t>ご不明な点がござましたら14:00~17:00までにお電話下さい。</t>
    <phoneticPr fontId="2"/>
  </si>
  <si>
    <t>カナ：</t>
    <phoneticPr fontId="2"/>
  </si>
  <si>
    <t>漢字：</t>
    <rPh sb="0" eb="2">
      <t>カンジ</t>
    </rPh>
    <phoneticPr fontId="2"/>
  </si>
  <si>
    <t>（　　　　）　　　-</t>
    <phoneticPr fontId="2"/>
  </si>
  <si>
    <t>令和　年　月　　日</t>
    <rPh sb="0" eb="2">
      <t>レイワ</t>
    </rPh>
    <rPh sb="3" eb="4">
      <t>ネン</t>
    </rPh>
    <rPh sb="5" eb="6">
      <t>ガツ</t>
    </rPh>
    <rPh sb="8" eb="9">
      <t>ニチ</t>
    </rPh>
    <phoneticPr fontId="2"/>
  </si>
  <si>
    <t>事業所住所</t>
    <rPh sb="0" eb="3">
      <t>ジギョウショ</t>
    </rPh>
    <rPh sb="3" eb="5">
      <t>ジュウショ</t>
    </rPh>
    <phoneticPr fontId="2"/>
  </si>
  <si>
    <t>事業所名称</t>
    <rPh sb="0" eb="3">
      <t>ジギョウショ</t>
    </rPh>
    <rPh sb="3" eb="5">
      <t>メイショウ</t>
    </rPh>
    <phoneticPr fontId="2"/>
  </si>
  <si>
    <t>〒</t>
    <phoneticPr fontId="2"/>
  </si>
  <si>
    <t>※案内文書送付先・連絡先が左記と異なる場合はこちらにご記入ください。</t>
    <rPh sb="13" eb="15">
      <t>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</si>
</sst>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&quot;年&quot;&quot;度&quot;&quot;協&quot;&quot;会&quot;&quot;け&quot;&quot;ん&quot;&quot;ぽ&quot;\(&quot;生&quot;&quot;活&quot;&quot;習&quot;&quot;慣&quot;&quot;病&quot;&quot;予&quot;&quot;防&quot;&quot;検&quot;&quot;診&quot;\)&quot;専&quot;&quot;用&quot;&quot;申&quot;&quot;込&quot;&quot;書&quot;"/>
    <numFmt numFmtId="178" formatCode="0&quot;年&quot;&quot;度&quot;&quot;人&quot;&quot;間&quot;&quot;ド&quot;&quot;ッ&quot;&quot;ク&quot;&quot;・&quot;&quot;健&quot;&quot;康&quot;&quot;診&quot;&quot;断&quot;\ &quot;専&quot;&quot;用&quot;&quot;申&quot;&quot;込&quot;&quot;書&quot;"/>
  </numFmts>
  <fonts count="3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SｺﾞｼｯｸM"/>
      <family val="3"/>
      <charset val="128"/>
    </font>
    <font>
      <sz val="6"/>
      <name val="游ゴシック"/>
      <family val="2"/>
      <charset val="128"/>
      <scheme val="minor"/>
    </font>
    <font>
      <sz val="11"/>
      <color rgb="FFFF0000"/>
      <name val="HGSｺﾞｼｯｸM"/>
      <family val="3"/>
      <charset val="128"/>
    </font>
    <font>
      <b/>
      <sz val="11"/>
      <color theme="1"/>
      <name val="HGSｺﾞｼｯｸM"/>
      <family val="3"/>
      <charset val="128"/>
    </font>
    <font>
      <b/>
      <sz val="11"/>
      <color rgb="FF00B0F0"/>
      <name val="HGSｺﾞｼｯｸM"/>
      <family val="3"/>
      <charset val="128"/>
    </font>
    <font>
      <b/>
      <sz val="11"/>
      <color rgb="FFFF0000"/>
      <name val="HGSｺﾞｼｯｸM"/>
      <family val="3"/>
      <charset val="128"/>
    </font>
    <font>
      <b/>
      <sz val="11"/>
      <color rgb="FF7030A0"/>
      <name val="HGSｺﾞｼｯｸM"/>
      <family val="3"/>
      <charset val="128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22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rgb="FF0070C0"/>
      <name val="HGSｺﾞｼｯｸM"/>
      <family val="3"/>
      <charset val="128"/>
    </font>
    <font>
      <b/>
      <sz val="11"/>
      <color rgb="FFFF0000"/>
      <name val="游ゴシック"/>
      <family val="3"/>
      <charset val="128"/>
      <scheme val="minor"/>
    </font>
    <font>
      <b/>
      <sz val="14"/>
      <color rgb="FFFF0000"/>
      <name val="游ゴシック"/>
      <family val="3"/>
      <charset val="128"/>
      <scheme val="minor"/>
    </font>
    <font>
      <b/>
      <sz val="10.5"/>
      <color theme="1"/>
      <name val="游明朝"/>
      <family val="1"/>
      <charset val="128"/>
    </font>
    <font>
      <b/>
      <sz val="12"/>
      <color theme="1"/>
      <name val="游明朝"/>
      <family val="1"/>
      <charset val="128"/>
    </font>
    <font>
      <b/>
      <sz val="11"/>
      <color rgb="FFFF0000"/>
      <name val="游明朝"/>
      <family val="1"/>
      <charset val="128"/>
    </font>
    <font>
      <b/>
      <sz val="10.5"/>
      <color rgb="FFFF0000"/>
      <name val="游明朝"/>
      <family val="1"/>
      <charset val="128"/>
    </font>
    <font>
      <b/>
      <sz val="10.5"/>
      <color rgb="FF000000"/>
      <name val="游明朝"/>
      <family val="1"/>
      <charset val="128"/>
    </font>
    <font>
      <b/>
      <u/>
      <sz val="10.5"/>
      <color theme="1"/>
      <name val="游明朝"/>
      <family val="1"/>
      <charset val="128"/>
    </font>
    <font>
      <b/>
      <u/>
      <sz val="10.5"/>
      <color rgb="FFFF0000"/>
      <name val="游明朝"/>
      <family val="1"/>
      <charset val="128"/>
    </font>
    <font>
      <u/>
      <sz val="11"/>
      <color theme="10"/>
      <name val="游ゴシック"/>
      <family val="2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Alignment="1">
      <alignment horizontal="left" vertical="center" shrinkToFit="1"/>
    </xf>
    <xf numFmtId="0" fontId="0" fillId="0" borderId="0" xfId="0" applyBorder="1">
      <alignment vertical="center"/>
    </xf>
    <xf numFmtId="0" fontId="0" fillId="0" borderId="0" xfId="0" applyBorder="1" applyAlignment="1">
      <alignment vertical="center" shrinkToFi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4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0" fillId="0" borderId="0" xfId="0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4" fillId="4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shrinkToFit="1"/>
    </xf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10" fillId="0" borderId="0" xfId="0" applyFont="1" applyFill="1">
      <alignment vertical="center"/>
    </xf>
    <xf numFmtId="0" fontId="8" fillId="0" borderId="0" xfId="0" applyFont="1" applyFill="1" applyAlignment="1">
      <alignment horizontal="center" vertical="center" shrinkToFit="1"/>
    </xf>
    <xf numFmtId="0" fontId="11" fillId="0" borderId="0" xfId="0" applyFont="1" applyFill="1" applyAlignment="1">
      <alignment horizontal="left" vertical="center"/>
    </xf>
    <xf numFmtId="0" fontId="11" fillId="0" borderId="8" xfId="0" applyFont="1" applyFill="1" applyBorder="1" applyAlignment="1">
      <alignment horizontal="left" vertical="center"/>
    </xf>
    <xf numFmtId="0" fontId="11" fillId="0" borderId="0" xfId="0" applyFont="1" applyFill="1">
      <alignment vertical="center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2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 shrinkToFit="1"/>
    </xf>
    <xf numFmtId="0" fontId="11" fillId="0" borderId="15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shrinkToFit="1"/>
    </xf>
    <xf numFmtId="0" fontId="11" fillId="0" borderId="13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 shrinkToFit="1"/>
    </xf>
    <xf numFmtId="0" fontId="12" fillId="0" borderId="17" xfId="0" applyFont="1" applyFill="1" applyBorder="1" applyAlignment="1">
      <alignment horizontal="center" vertical="center" shrinkToFit="1"/>
    </xf>
    <xf numFmtId="0" fontId="12" fillId="0" borderId="2" xfId="0" applyFont="1" applyFill="1" applyBorder="1" applyAlignment="1">
      <alignment horizontal="center" vertical="center" shrinkToFit="1"/>
    </xf>
    <xf numFmtId="0" fontId="12" fillId="0" borderId="20" xfId="0" applyFont="1" applyFill="1" applyBorder="1" applyAlignment="1">
      <alignment horizontal="center" vertical="center" shrinkToFit="1"/>
    </xf>
    <xf numFmtId="0" fontId="11" fillId="0" borderId="20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 shrinkToFit="1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15" fillId="0" borderId="0" xfId="0" applyFont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 shrinkToFit="1"/>
    </xf>
    <xf numFmtId="0" fontId="14" fillId="0" borderId="19" xfId="0" applyFon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16" fillId="0" borderId="3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shrinkToFit="1"/>
    </xf>
    <xf numFmtId="0" fontId="1" fillId="8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>
      <alignment vertical="center"/>
    </xf>
    <xf numFmtId="0" fontId="22" fillId="0" borderId="2" xfId="0" applyFont="1" applyBorder="1" applyAlignment="1">
      <alignment horizontal="center" vertical="center" wrapText="1" shrinkToFit="1"/>
    </xf>
    <xf numFmtId="0" fontId="22" fillId="0" borderId="3" xfId="0" applyFont="1" applyBorder="1" applyAlignment="1">
      <alignment vertical="center" shrinkToFit="1"/>
    </xf>
    <xf numFmtId="0" fontId="4" fillId="0" borderId="0" xfId="0" applyFont="1" applyFill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0" fillId="0" borderId="8" xfId="0" applyBorder="1" applyAlignment="1">
      <alignment vertical="center"/>
    </xf>
    <xf numFmtId="0" fontId="23" fillId="0" borderId="0" xfId="0" applyFont="1" applyAlignment="1">
      <alignment horizontal="justify" vertical="center"/>
    </xf>
    <xf numFmtId="0" fontId="23" fillId="0" borderId="0" xfId="0" applyFont="1" applyAlignment="1">
      <alignment horizontal="left" vertical="center" indent="1"/>
    </xf>
    <xf numFmtId="0" fontId="23" fillId="0" borderId="0" xfId="0" applyFont="1" applyAlignment="1">
      <alignment horizontal="left" vertical="center" indent="5"/>
    </xf>
    <xf numFmtId="0" fontId="25" fillId="0" borderId="0" xfId="0" applyFont="1" applyAlignment="1">
      <alignment horizontal="left" vertical="center" indent="2"/>
    </xf>
    <xf numFmtId="0" fontId="23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 indent="2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 indent="1"/>
    </xf>
    <xf numFmtId="0" fontId="27" fillId="0" borderId="0" xfId="0" applyFont="1" applyAlignment="1">
      <alignment horizontal="left" vertical="center" indent="1"/>
    </xf>
    <xf numFmtId="0" fontId="29" fillId="0" borderId="0" xfId="0" applyFont="1" applyAlignment="1">
      <alignment horizontal="left" vertical="center" indent="1"/>
    </xf>
    <xf numFmtId="0" fontId="24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0" fillId="0" borderId="1" xfId="0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/>
    </xf>
    <xf numFmtId="0" fontId="23" fillId="0" borderId="0" xfId="0" applyFont="1" applyAlignment="1">
      <alignment horizontal="center" vertical="center" shrinkToFit="1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8" fillId="0" borderId="19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shrinkToFit="1"/>
    </xf>
    <xf numFmtId="0" fontId="11" fillId="0" borderId="11" xfId="0" applyFont="1" applyFill="1" applyBorder="1" applyAlignment="1">
      <alignment horizontal="center" vertical="center" shrinkToFit="1"/>
    </xf>
    <xf numFmtId="0" fontId="11" fillId="0" borderId="7" xfId="0" applyFont="1" applyFill="1" applyBorder="1" applyAlignment="1">
      <alignment horizontal="center" vertical="center" shrinkToFit="1"/>
    </xf>
    <xf numFmtId="0" fontId="11" fillId="0" borderId="14" xfId="0" applyFont="1" applyFill="1" applyBorder="1" applyAlignment="1">
      <alignment horizontal="center" vertical="center" shrinkToFit="1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 shrinkToFit="1"/>
    </xf>
    <xf numFmtId="0" fontId="11" fillId="0" borderId="10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vertical="center" textRotation="255" shrinkToFit="1"/>
    </xf>
    <xf numFmtId="0" fontId="0" fillId="0" borderId="16" xfId="0" applyFill="1" applyBorder="1" applyAlignment="1">
      <alignment vertical="center" textRotation="255" shrinkToFit="1"/>
    </xf>
    <xf numFmtId="0" fontId="11" fillId="0" borderId="6" xfId="0" applyFont="1" applyFill="1" applyBorder="1" applyAlignment="1">
      <alignment vertical="center" textRotation="255" shrinkToFit="1"/>
    </xf>
    <xf numFmtId="0" fontId="0" fillId="0" borderId="0" xfId="0" applyFill="1" applyBorder="1" applyAlignment="1">
      <alignment vertical="center" textRotation="255" shrinkToFit="1"/>
    </xf>
    <xf numFmtId="0" fontId="11" fillId="0" borderId="7" xfId="0" applyFont="1" applyFill="1" applyBorder="1" applyAlignment="1">
      <alignment vertical="center" textRotation="255" shrinkToFit="1"/>
    </xf>
    <xf numFmtId="0" fontId="0" fillId="0" borderId="8" xfId="0" applyFill="1" applyBorder="1" applyAlignment="1">
      <alignment vertical="center" textRotation="255" shrinkToFit="1"/>
    </xf>
    <xf numFmtId="0" fontId="11" fillId="0" borderId="19" xfId="0" applyFont="1" applyFill="1" applyBorder="1" applyAlignment="1">
      <alignment vertical="center" textRotation="255" shrinkToFit="1"/>
    </xf>
    <xf numFmtId="0" fontId="11" fillId="0" borderId="3" xfId="0" applyFont="1" applyFill="1" applyBorder="1" applyAlignment="1">
      <alignment vertical="center" textRotation="255" shrinkToFit="1"/>
    </xf>
    <xf numFmtId="0" fontId="0" fillId="0" borderId="1" xfId="0" applyBorder="1" applyAlignment="1">
      <alignment horizontal="center" vertical="center"/>
    </xf>
    <xf numFmtId="177" fontId="0" fillId="0" borderId="8" xfId="0" applyNumberFormat="1" applyBorder="1" applyAlignment="1">
      <alignment horizontal="left" vertical="center"/>
    </xf>
    <xf numFmtId="176" fontId="0" fillId="0" borderId="0" xfId="0" applyNumberFormat="1" applyBorder="1" applyAlignment="1">
      <alignment horizontal="center" vertical="center"/>
    </xf>
    <xf numFmtId="178" fontId="0" fillId="0" borderId="8" xfId="0" applyNumberFormat="1" applyBorder="1" applyAlignment="1">
      <alignment horizontal="left" vertical="center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176" fontId="0" fillId="0" borderId="0" xfId="0" applyNumberFormat="1" applyBorder="1" applyAlignment="1" applyProtection="1">
      <alignment horizontal="center" vertical="center"/>
      <protection locked="0"/>
    </xf>
    <xf numFmtId="0" fontId="1" fillId="8" borderId="1" xfId="0" applyFont="1" applyFill="1" applyBorder="1" applyAlignment="1" applyProtection="1">
      <alignment horizontal="center" vertical="center" shrinkToFit="1"/>
      <protection locked="0"/>
    </xf>
    <xf numFmtId="0" fontId="1" fillId="0" borderId="1" xfId="0" applyFont="1" applyFill="1" applyBorder="1" applyAlignment="1" applyProtection="1">
      <alignment horizontal="center" vertical="center" shrinkToFit="1"/>
      <protection locked="0"/>
    </xf>
    <xf numFmtId="0" fontId="0" fillId="0" borderId="1" xfId="0" applyBorder="1" applyProtection="1">
      <alignment vertical="center"/>
      <protection locked="0"/>
    </xf>
    <xf numFmtId="0" fontId="0" fillId="0" borderId="1" xfId="0" applyBorder="1" applyAlignment="1" applyProtection="1">
      <alignment vertical="center" shrinkToFit="1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49" fontId="0" fillId="0" borderId="4" xfId="0" applyNumberFormat="1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49" fontId="0" fillId="0" borderId="9" xfId="0" applyNumberFormat="1" applyBorder="1" applyAlignment="1" applyProtection="1">
      <alignment horizontal="center" vertical="center"/>
      <protection locked="0"/>
    </xf>
    <xf numFmtId="49" fontId="0" fillId="0" borderId="5" xfId="0" applyNumberFormat="1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</xf>
    <xf numFmtId="0" fontId="0" fillId="0" borderId="0" xfId="0" applyProtection="1">
      <alignment vertical="center"/>
    </xf>
    <xf numFmtId="0" fontId="30" fillId="0" borderId="0" xfId="1" applyAlignment="1" applyProtection="1">
      <alignment horizontal="left" vertical="center"/>
      <protection locked="0"/>
    </xf>
  </cellXfs>
  <cellStyles count="2">
    <cellStyle name="ハイパーリンク" xfId="1" builtinId="8"/>
    <cellStyle name="標準" xfId="0" builtinId="0"/>
  </cellStyles>
  <dxfs count="5">
    <dxf>
      <font>
        <b/>
        <i val="0"/>
      </font>
      <fill>
        <patternFill>
          <bgColor rgb="FF99FF99"/>
        </patternFill>
      </fill>
    </dxf>
    <dxf>
      <font>
        <b/>
        <i val="0"/>
      </font>
      <fill>
        <patternFill>
          <bgColor rgb="FF99FF99"/>
        </patternFill>
      </fill>
    </dxf>
    <dxf>
      <font>
        <color rgb="FFFF0000"/>
      </font>
    </dxf>
    <dxf>
      <font>
        <b/>
        <i val="0"/>
      </font>
      <fill>
        <patternFill>
          <bgColor rgb="FF99FF99"/>
        </patternFill>
      </fill>
    </dxf>
    <dxf>
      <font>
        <color rgb="FFFF0000"/>
      </font>
    </dxf>
  </dxfs>
  <tableStyles count="0" defaultTableStyle="TableStyleMedium2" defaultPivotStyle="PivotStyleLight16"/>
  <colors>
    <mruColors>
      <color rgb="FFCCFFFF"/>
      <color rgb="FF99FF99"/>
      <color rgb="FF33CC33"/>
      <color rgb="FF66FF66"/>
      <color rgb="FF00FFCC"/>
      <color rgb="FF66FFCC"/>
      <color rgb="FFFFCCFF"/>
      <color rgb="FFFFFFCC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228600</xdr:colOff>
      <xdr:row>13</xdr:row>
      <xdr:rowOff>190500</xdr:rowOff>
    </xdr:from>
    <xdr:to>
      <xdr:col>1</xdr:col>
      <xdr:colOff>2286000</xdr:colOff>
      <xdr:row>13</xdr:row>
      <xdr:rowOff>885825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38125" y="8582025"/>
          <a:ext cx="2057400" cy="695325"/>
        </a:xfrm>
        <a:prstGeom prst="bracketPair">
          <a:avLst/>
        </a:prstGeom>
        <a:ln w="2857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2286000</xdr:colOff>
      <xdr:row>13</xdr:row>
      <xdr:rowOff>538163</xdr:rowOff>
    </xdr:from>
    <xdr:to>
      <xdr:col>2</xdr:col>
      <xdr:colOff>228600</xdr:colOff>
      <xdr:row>13</xdr:row>
      <xdr:rowOff>542925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>
          <a:stCxn id="2" idx="3"/>
        </xdr:cNvCxnSpPr>
      </xdr:nvCxnSpPr>
      <xdr:spPr>
        <a:xfrm>
          <a:off x="2295525" y="8929688"/>
          <a:ext cx="276225" cy="4762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enshin-jimu@saiseikai-karatsu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"/>
  <sheetViews>
    <sheetView workbookViewId="0">
      <selection activeCell="B21" sqref="B21:F21"/>
    </sheetView>
  </sheetViews>
  <sheetFormatPr defaultRowHeight="18.75" x14ac:dyDescent="0.4"/>
  <sheetData>
    <row r="1" spans="1:12" ht="19.5" x14ac:dyDescent="0.4">
      <c r="A1" s="96" t="s">
        <v>138</v>
      </c>
      <c r="B1" s="96"/>
      <c r="C1" s="96"/>
      <c r="D1" s="96"/>
      <c r="E1" s="96"/>
      <c r="F1" s="96"/>
      <c r="G1" s="96"/>
      <c r="H1" s="96"/>
      <c r="I1" s="96"/>
      <c r="J1" s="88"/>
      <c r="K1" s="88"/>
      <c r="L1" s="88"/>
    </row>
    <row r="2" spans="1:12" x14ac:dyDescent="0.4">
      <c r="A2" s="78"/>
    </row>
    <row r="3" spans="1:12" x14ac:dyDescent="0.4">
      <c r="A3" s="79" t="s">
        <v>139</v>
      </c>
    </row>
    <row r="4" spans="1:12" x14ac:dyDescent="0.4">
      <c r="A4" s="79" t="s">
        <v>140</v>
      </c>
    </row>
    <row r="5" spans="1:12" x14ac:dyDescent="0.4">
      <c r="A5" s="79" t="s">
        <v>141</v>
      </c>
    </row>
    <row r="6" spans="1:12" x14ac:dyDescent="0.4">
      <c r="A6" s="79" t="s">
        <v>142</v>
      </c>
    </row>
    <row r="7" spans="1:12" x14ac:dyDescent="0.4">
      <c r="A7" s="79"/>
    </row>
    <row r="8" spans="1:12" x14ac:dyDescent="0.4">
      <c r="A8" s="79" t="s">
        <v>143</v>
      </c>
    </row>
    <row r="9" spans="1:12" x14ac:dyDescent="0.4">
      <c r="A9" s="79" t="s">
        <v>144</v>
      </c>
    </row>
    <row r="10" spans="1:12" x14ac:dyDescent="0.4">
      <c r="A10" s="79" t="s">
        <v>145</v>
      </c>
    </row>
    <row r="11" spans="1:12" x14ac:dyDescent="0.4">
      <c r="A11" s="80" t="s">
        <v>146</v>
      </c>
    </row>
    <row r="12" spans="1:12" x14ac:dyDescent="0.4">
      <c r="A12" s="81" t="s">
        <v>147</v>
      </c>
    </row>
    <row r="13" spans="1:12" x14ac:dyDescent="0.4">
      <c r="A13" s="79" t="s">
        <v>148</v>
      </c>
    </row>
    <row r="14" spans="1:12" x14ac:dyDescent="0.4">
      <c r="A14" s="82" t="s">
        <v>149</v>
      </c>
    </row>
    <row r="15" spans="1:12" x14ac:dyDescent="0.4">
      <c r="A15" s="95" t="s">
        <v>150</v>
      </c>
      <c r="B15" s="95"/>
      <c r="C15" s="95"/>
      <c r="D15" s="95"/>
      <c r="E15" s="95"/>
      <c r="F15" s="95"/>
      <c r="G15" s="95"/>
      <c r="H15" s="95"/>
      <c r="I15" s="95"/>
    </row>
    <row r="16" spans="1:12" x14ac:dyDescent="0.4">
      <c r="A16" s="95" t="s">
        <v>151</v>
      </c>
      <c r="B16" s="95"/>
      <c r="C16" s="95"/>
      <c r="D16" s="95"/>
      <c r="E16" s="95"/>
      <c r="F16" s="95"/>
      <c r="G16" s="95"/>
      <c r="H16" s="95"/>
      <c r="I16" s="95"/>
    </row>
    <row r="17" spans="1:9" x14ac:dyDescent="0.4">
      <c r="A17" s="83" t="s">
        <v>152</v>
      </c>
    </row>
    <row r="18" spans="1:9" x14ac:dyDescent="0.4">
      <c r="A18" s="83" t="s">
        <v>153</v>
      </c>
    </row>
    <row r="19" spans="1:9" x14ac:dyDescent="0.4">
      <c r="A19" s="82" t="s">
        <v>154</v>
      </c>
    </row>
    <row r="20" spans="1:9" x14ac:dyDescent="0.4">
      <c r="A20" s="83" t="s">
        <v>155</v>
      </c>
    </row>
    <row r="21" spans="1:9" x14ac:dyDescent="0.4">
      <c r="B21" s="154" t="s">
        <v>156</v>
      </c>
      <c r="C21" s="154"/>
      <c r="D21" s="154"/>
      <c r="E21" s="154"/>
      <c r="F21" s="154"/>
    </row>
    <row r="22" spans="1:9" x14ac:dyDescent="0.4">
      <c r="A22" s="82" t="s">
        <v>157</v>
      </c>
    </row>
    <row r="23" spans="1:9" x14ac:dyDescent="0.4">
      <c r="A23" s="83" t="s">
        <v>158</v>
      </c>
    </row>
    <row r="24" spans="1:9" x14ac:dyDescent="0.4">
      <c r="A24" s="83" t="s">
        <v>159</v>
      </c>
    </row>
    <row r="25" spans="1:9" x14ac:dyDescent="0.4">
      <c r="A25" s="83" t="s">
        <v>160</v>
      </c>
    </row>
    <row r="26" spans="1:9" x14ac:dyDescent="0.4">
      <c r="A26" s="83"/>
    </row>
    <row r="27" spans="1:9" x14ac:dyDescent="0.4">
      <c r="A27" s="79" t="s">
        <v>161</v>
      </c>
    </row>
    <row r="28" spans="1:9" x14ac:dyDescent="0.4">
      <c r="A28" s="84" t="s">
        <v>162</v>
      </c>
    </row>
    <row r="29" spans="1:9" x14ac:dyDescent="0.4">
      <c r="A29" s="79" t="s">
        <v>163</v>
      </c>
    </row>
    <row r="30" spans="1:9" x14ac:dyDescent="0.4">
      <c r="A30" s="82" t="s">
        <v>164</v>
      </c>
    </row>
    <row r="31" spans="1:9" x14ac:dyDescent="0.4">
      <c r="A31" s="84" t="s">
        <v>165</v>
      </c>
    </row>
    <row r="32" spans="1:9" x14ac:dyDescent="0.4">
      <c r="A32" s="97" t="s">
        <v>166</v>
      </c>
      <c r="B32" s="97"/>
      <c r="C32" s="97"/>
      <c r="D32" s="97"/>
      <c r="E32" s="97"/>
      <c r="F32" s="97"/>
      <c r="G32" s="97"/>
      <c r="H32" s="97"/>
      <c r="I32" s="97"/>
    </row>
    <row r="33" spans="1:9" x14ac:dyDescent="0.4">
      <c r="A33" s="86" t="s">
        <v>167</v>
      </c>
    </row>
    <row r="34" spans="1:9" x14ac:dyDescent="0.4">
      <c r="A34" s="86" t="s">
        <v>168</v>
      </c>
    </row>
    <row r="35" spans="1:9" x14ac:dyDescent="0.4">
      <c r="A35" s="84" t="s">
        <v>169</v>
      </c>
    </row>
    <row r="36" spans="1:9" x14ac:dyDescent="0.4">
      <c r="A36" s="85" t="s">
        <v>170</v>
      </c>
    </row>
    <row r="37" spans="1:9" x14ac:dyDescent="0.4">
      <c r="A37" s="84" t="s">
        <v>171</v>
      </c>
    </row>
    <row r="38" spans="1:9" x14ac:dyDescent="0.4">
      <c r="A38" s="82" t="s">
        <v>172</v>
      </c>
    </row>
    <row r="39" spans="1:9" x14ac:dyDescent="0.4">
      <c r="A39" s="82" t="s">
        <v>173</v>
      </c>
    </row>
    <row r="40" spans="1:9" x14ac:dyDescent="0.4">
      <c r="A40" s="87" t="s">
        <v>174</v>
      </c>
    </row>
    <row r="41" spans="1:9" x14ac:dyDescent="0.4">
      <c r="A41" s="79" t="s">
        <v>175</v>
      </c>
    </row>
    <row r="42" spans="1:9" x14ac:dyDescent="0.4">
      <c r="A42" s="79" t="s">
        <v>176</v>
      </c>
    </row>
    <row r="43" spans="1:9" x14ac:dyDescent="0.4">
      <c r="A43" s="82" t="s">
        <v>177</v>
      </c>
    </row>
    <row r="44" spans="1:9" x14ac:dyDescent="0.4">
      <c r="A44" s="84" t="s">
        <v>178</v>
      </c>
    </row>
    <row r="45" spans="1:9" x14ac:dyDescent="0.4">
      <c r="A45" s="98" t="s">
        <v>179</v>
      </c>
      <c r="B45" s="98"/>
      <c r="C45" s="98"/>
      <c r="D45" s="98"/>
      <c r="E45" s="98"/>
      <c r="F45" s="98"/>
      <c r="G45" s="98"/>
      <c r="H45" s="98"/>
      <c r="I45" s="98"/>
    </row>
    <row r="46" spans="1:9" x14ac:dyDescent="0.4">
      <c r="A46" s="82" t="s">
        <v>180</v>
      </c>
    </row>
    <row r="47" spans="1:9" x14ac:dyDescent="0.4">
      <c r="A47" s="82" t="s">
        <v>181</v>
      </c>
    </row>
    <row r="48" spans="1:9" x14ac:dyDescent="0.4">
      <c r="A48" s="82" t="s">
        <v>182</v>
      </c>
    </row>
    <row r="49" spans="1:9" x14ac:dyDescent="0.4">
      <c r="A49" s="82" t="s">
        <v>183</v>
      </c>
    </row>
    <row r="50" spans="1:9" x14ac:dyDescent="0.4">
      <c r="A50" s="82"/>
    </row>
    <row r="51" spans="1:9" x14ac:dyDescent="0.4">
      <c r="A51" s="79" t="s">
        <v>184</v>
      </c>
    </row>
    <row r="52" spans="1:9" x14ac:dyDescent="0.4">
      <c r="A52" s="79" t="s">
        <v>185</v>
      </c>
    </row>
    <row r="53" spans="1:9" x14ac:dyDescent="0.4">
      <c r="A53" s="79" t="s">
        <v>186</v>
      </c>
    </row>
    <row r="54" spans="1:9" x14ac:dyDescent="0.4">
      <c r="A54" s="95" t="s">
        <v>187</v>
      </c>
      <c r="B54" s="95"/>
      <c r="C54" s="95"/>
      <c r="D54" s="95"/>
      <c r="E54" s="95"/>
      <c r="F54" s="95"/>
      <c r="G54" s="95"/>
      <c r="H54" s="95"/>
      <c r="I54" s="95"/>
    </row>
    <row r="55" spans="1:9" x14ac:dyDescent="0.4">
      <c r="A55" s="82" t="s">
        <v>188</v>
      </c>
    </row>
    <row r="56" spans="1:9" x14ac:dyDescent="0.4">
      <c r="A56" s="82"/>
    </row>
    <row r="57" spans="1:9" x14ac:dyDescent="0.4">
      <c r="A57" s="94" t="s">
        <v>189</v>
      </c>
      <c r="B57" s="94"/>
      <c r="C57" s="94"/>
      <c r="D57" s="94"/>
      <c r="E57" s="94"/>
      <c r="F57" s="94"/>
      <c r="G57" s="94"/>
      <c r="H57" s="94"/>
      <c r="I57" s="94"/>
    </row>
    <row r="58" spans="1:9" x14ac:dyDescent="0.4">
      <c r="A58" s="82" t="s">
        <v>190</v>
      </c>
    </row>
    <row r="59" spans="1:9" x14ac:dyDescent="0.4">
      <c r="A59" s="82" t="s">
        <v>221</v>
      </c>
    </row>
  </sheetData>
  <sheetProtection algorithmName="SHA-512" hashValue="bVF3tAE7rz/8NzX2qpqB7ry+YhSAVtTAgPxtmS/CVTLNmdwJY2Nul+72As7SG61HCuXRV8TpLKfV0i5zk+dBKQ==" saltValue="oKx6o5dHnvoKW+QMOVLgKQ==" spinCount="100000" sheet="1" objects="1" scenarios="1" selectLockedCells="1"/>
  <mergeCells count="8">
    <mergeCell ref="A57:I57"/>
    <mergeCell ref="A54:I54"/>
    <mergeCell ref="A1:I1"/>
    <mergeCell ref="A15:I15"/>
    <mergeCell ref="A16:I16"/>
    <mergeCell ref="A32:I32"/>
    <mergeCell ref="A45:I45"/>
    <mergeCell ref="B21:F21"/>
  </mergeCells>
  <phoneticPr fontId="2"/>
  <hyperlinks>
    <hyperlink ref="B21" r:id="rId1" display="mailto:kenshin-jimu@saiseikai-karatsu.com" xr:uid="{00000000-0004-0000-0000-000000000000}"/>
  </hyperlinks>
  <pageMargins left="0" right="0.70866141732283472" top="0.74803149606299213" bottom="0.74803149606299213" header="0.31496062992125984" footer="0.31496062992125984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8"/>
  <sheetViews>
    <sheetView workbookViewId="0">
      <selection activeCell="E12" sqref="E12"/>
    </sheetView>
  </sheetViews>
  <sheetFormatPr defaultRowHeight="18.75" x14ac:dyDescent="0.4"/>
  <cols>
    <col min="1" max="1" width="0.125" customWidth="1"/>
    <col min="2" max="2" width="30.625" customWidth="1"/>
    <col min="3" max="3" width="41.125" customWidth="1"/>
    <col min="4" max="4" width="38.75" customWidth="1"/>
    <col min="5" max="7" width="25.5" customWidth="1"/>
  </cols>
  <sheetData>
    <row r="1" spans="1:7" ht="35.25" x14ac:dyDescent="0.4">
      <c r="B1" s="100" t="s">
        <v>115</v>
      </c>
      <c r="C1" s="100"/>
      <c r="D1" s="100"/>
      <c r="E1" s="100"/>
      <c r="F1" s="100"/>
      <c r="G1" s="100"/>
    </row>
    <row r="2" spans="1:7" ht="24" x14ac:dyDescent="0.4">
      <c r="B2" s="101" t="s">
        <v>89</v>
      </c>
      <c r="C2" s="101"/>
      <c r="D2" s="101"/>
      <c r="E2" s="101"/>
      <c r="F2" s="101"/>
      <c r="G2" s="101"/>
    </row>
    <row r="3" spans="1:7" ht="33" hidden="1" x14ac:dyDescent="0.4">
      <c r="B3" s="102"/>
      <c r="C3" s="102"/>
      <c r="D3" s="102"/>
      <c r="E3" s="102"/>
      <c r="F3" s="55"/>
      <c r="G3" s="55"/>
    </row>
    <row r="5" spans="1:7" ht="24" x14ac:dyDescent="0.4">
      <c r="B5" s="56" t="s">
        <v>90</v>
      </c>
      <c r="C5" s="57" t="s">
        <v>91</v>
      </c>
      <c r="D5" s="57" t="s">
        <v>92</v>
      </c>
      <c r="E5" s="58" t="s">
        <v>93</v>
      </c>
      <c r="F5" s="58" t="s">
        <v>13</v>
      </c>
      <c r="G5" s="59" t="s">
        <v>116</v>
      </c>
    </row>
    <row r="6" spans="1:7" ht="73.5" customHeight="1" x14ac:dyDescent="0.4">
      <c r="B6" s="61" t="s">
        <v>44</v>
      </c>
      <c r="C6" s="56" t="s">
        <v>94</v>
      </c>
      <c r="D6" s="68" t="s">
        <v>95</v>
      </c>
      <c r="E6" s="57" t="s">
        <v>96</v>
      </c>
      <c r="F6" s="56" t="s">
        <v>97</v>
      </c>
      <c r="G6" s="60" t="s">
        <v>117</v>
      </c>
    </row>
    <row r="7" spans="1:7" ht="30" customHeight="1" x14ac:dyDescent="0.4">
      <c r="A7" s="62"/>
      <c r="B7" s="108" t="s">
        <v>98</v>
      </c>
      <c r="C7" s="103" t="s">
        <v>99</v>
      </c>
      <c r="D7" s="105" t="s">
        <v>100</v>
      </c>
      <c r="E7" s="107" t="s">
        <v>101</v>
      </c>
      <c r="F7" s="107" t="s">
        <v>102</v>
      </c>
      <c r="G7" s="107" t="s">
        <v>103</v>
      </c>
    </row>
    <row r="8" spans="1:7" ht="43.5" customHeight="1" x14ac:dyDescent="0.4">
      <c r="A8" s="62"/>
      <c r="B8" s="109"/>
      <c r="C8" s="104"/>
      <c r="D8" s="106"/>
      <c r="E8" s="107"/>
      <c r="F8" s="107"/>
      <c r="G8" s="107"/>
    </row>
    <row r="9" spans="1:7" ht="35.25" customHeight="1" x14ac:dyDescent="0.4">
      <c r="B9" s="105" t="s">
        <v>104</v>
      </c>
      <c r="C9" s="108" t="s">
        <v>105</v>
      </c>
      <c r="D9" s="64" t="s">
        <v>106</v>
      </c>
    </row>
    <row r="10" spans="1:7" ht="35.25" customHeight="1" x14ac:dyDescent="0.4">
      <c r="B10" s="106"/>
      <c r="C10" s="109"/>
      <c r="D10" s="63" t="s">
        <v>107</v>
      </c>
    </row>
    <row r="11" spans="1:7" ht="24" x14ac:dyDescent="0.4">
      <c r="B11" s="108" t="s">
        <v>124</v>
      </c>
      <c r="C11" s="64" t="s">
        <v>108</v>
      </c>
      <c r="D11" s="64" t="s">
        <v>109</v>
      </c>
      <c r="E11" s="72"/>
    </row>
    <row r="12" spans="1:7" ht="24" x14ac:dyDescent="0.4">
      <c r="B12" s="110"/>
      <c r="C12" s="65" t="s">
        <v>110</v>
      </c>
      <c r="D12" s="74" t="s">
        <v>118</v>
      </c>
      <c r="E12" s="72"/>
    </row>
    <row r="13" spans="1:7" ht="24" x14ac:dyDescent="0.4">
      <c r="B13" s="110"/>
      <c r="C13" s="65" t="s">
        <v>111</v>
      </c>
      <c r="D13" s="74" t="s">
        <v>112</v>
      </c>
      <c r="E13" s="72"/>
    </row>
    <row r="14" spans="1:7" ht="72" x14ac:dyDescent="0.4">
      <c r="B14" s="66" t="s">
        <v>113</v>
      </c>
      <c r="C14" s="67" t="s">
        <v>114</v>
      </c>
      <c r="D14" s="73" t="s">
        <v>125</v>
      </c>
    </row>
    <row r="15" spans="1:7" x14ac:dyDescent="0.4">
      <c r="B15" s="17"/>
      <c r="C15" s="17"/>
      <c r="D15" s="17"/>
    </row>
    <row r="16" spans="1:7" x14ac:dyDescent="0.4">
      <c r="B16" s="99"/>
      <c r="C16" s="99"/>
      <c r="D16" s="99"/>
    </row>
    <row r="17" spans="2:4" x14ac:dyDescent="0.4">
      <c r="B17" s="99"/>
      <c r="C17" s="99"/>
      <c r="D17" s="99"/>
    </row>
    <row r="18" spans="2:4" x14ac:dyDescent="0.4">
      <c r="B18" s="99"/>
      <c r="C18" s="99"/>
      <c r="D18" s="99"/>
    </row>
  </sheetData>
  <sheetProtection algorithmName="SHA-512" hashValue="nMySDfyOMGbgaE9HGdrD2q0FFfr2hu7JwTZdHozZFsSoGtgrEW49DvXkufHf7BQbyOk0eaAzorlT62a62kKcjg==" saltValue="nX56HDbMHZUmbWdBQmB78g==" spinCount="100000" sheet="1" objects="1" scenarios="1" selectLockedCells="1" selectUnlockedCells="1"/>
  <mergeCells count="15">
    <mergeCell ref="B17:D17"/>
    <mergeCell ref="B18:D18"/>
    <mergeCell ref="B1:G1"/>
    <mergeCell ref="B2:G2"/>
    <mergeCell ref="B3:E3"/>
    <mergeCell ref="C7:C8"/>
    <mergeCell ref="D7:D8"/>
    <mergeCell ref="E7:E8"/>
    <mergeCell ref="F7:F8"/>
    <mergeCell ref="G7:G8"/>
    <mergeCell ref="B7:B8"/>
    <mergeCell ref="B9:B10"/>
    <mergeCell ref="C9:C10"/>
    <mergeCell ref="B11:B13"/>
    <mergeCell ref="B16:D16"/>
  </mergeCells>
  <phoneticPr fontId="2"/>
  <pageMargins left="0.7" right="0.7" top="0.75" bottom="0.75" header="0.3" footer="0.3"/>
  <pageSetup paperSize="9" scale="6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3"/>
  <sheetViews>
    <sheetView workbookViewId="0">
      <selection activeCell="H37" sqref="H37"/>
    </sheetView>
  </sheetViews>
  <sheetFormatPr defaultRowHeight="13.5" x14ac:dyDescent="0.4"/>
  <cols>
    <col min="1" max="1" width="6" style="36" customWidth="1"/>
    <col min="2" max="2" width="8.75" style="36" customWidth="1"/>
    <col min="3" max="3" width="16.875" style="36" customWidth="1"/>
    <col min="4" max="4" width="22.625" style="36" customWidth="1"/>
    <col min="5" max="5" width="13.625" style="36" customWidth="1"/>
    <col min="6" max="256" width="9" style="36"/>
    <col min="257" max="257" width="6" style="36" customWidth="1"/>
    <col min="258" max="258" width="8.75" style="36" customWidth="1"/>
    <col min="259" max="259" width="16.875" style="36" customWidth="1"/>
    <col min="260" max="260" width="22.625" style="36" customWidth="1"/>
    <col min="261" max="261" width="13.625" style="36" customWidth="1"/>
    <col min="262" max="512" width="9" style="36"/>
    <col min="513" max="513" width="6" style="36" customWidth="1"/>
    <col min="514" max="514" width="8.75" style="36" customWidth="1"/>
    <col min="515" max="515" width="16.875" style="36" customWidth="1"/>
    <col min="516" max="516" width="22.625" style="36" customWidth="1"/>
    <col min="517" max="517" width="13.625" style="36" customWidth="1"/>
    <col min="518" max="768" width="9" style="36"/>
    <col min="769" max="769" width="6" style="36" customWidth="1"/>
    <col min="770" max="770" width="8.75" style="36" customWidth="1"/>
    <col min="771" max="771" width="16.875" style="36" customWidth="1"/>
    <col min="772" max="772" width="22.625" style="36" customWidth="1"/>
    <col min="773" max="773" width="13.625" style="36" customWidth="1"/>
    <col min="774" max="1024" width="9" style="36"/>
    <col min="1025" max="1025" width="6" style="36" customWidth="1"/>
    <col min="1026" max="1026" width="8.75" style="36" customWidth="1"/>
    <col min="1027" max="1027" width="16.875" style="36" customWidth="1"/>
    <col min="1028" max="1028" width="22.625" style="36" customWidth="1"/>
    <col min="1029" max="1029" width="13.625" style="36" customWidth="1"/>
    <col min="1030" max="1280" width="9" style="36"/>
    <col min="1281" max="1281" width="6" style="36" customWidth="1"/>
    <col min="1282" max="1282" width="8.75" style="36" customWidth="1"/>
    <col min="1283" max="1283" width="16.875" style="36" customWidth="1"/>
    <col min="1284" max="1284" width="22.625" style="36" customWidth="1"/>
    <col min="1285" max="1285" width="13.625" style="36" customWidth="1"/>
    <col min="1286" max="1536" width="9" style="36"/>
    <col min="1537" max="1537" width="6" style="36" customWidth="1"/>
    <col min="1538" max="1538" width="8.75" style="36" customWidth="1"/>
    <col min="1539" max="1539" width="16.875" style="36" customWidth="1"/>
    <col min="1540" max="1540" width="22.625" style="36" customWidth="1"/>
    <col min="1541" max="1541" width="13.625" style="36" customWidth="1"/>
    <col min="1542" max="1792" width="9" style="36"/>
    <col min="1793" max="1793" width="6" style="36" customWidth="1"/>
    <col min="1794" max="1794" width="8.75" style="36" customWidth="1"/>
    <col min="1795" max="1795" width="16.875" style="36" customWidth="1"/>
    <col min="1796" max="1796" width="22.625" style="36" customWidth="1"/>
    <col min="1797" max="1797" width="13.625" style="36" customWidth="1"/>
    <col min="1798" max="2048" width="9" style="36"/>
    <col min="2049" max="2049" width="6" style="36" customWidth="1"/>
    <col min="2050" max="2050" width="8.75" style="36" customWidth="1"/>
    <col min="2051" max="2051" width="16.875" style="36" customWidth="1"/>
    <col min="2052" max="2052" width="22.625" style="36" customWidth="1"/>
    <col min="2053" max="2053" width="13.625" style="36" customWidth="1"/>
    <col min="2054" max="2304" width="9" style="36"/>
    <col min="2305" max="2305" width="6" style="36" customWidth="1"/>
    <col min="2306" max="2306" width="8.75" style="36" customWidth="1"/>
    <col min="2307" max="2307" width="16.875" style="36" customWidth="1"/>
    <col min="2308" max="2308" width="22.625" style="36" customWidth="1"/>
    <col min="2309" max="2309" width="13.625" style="36" customWidth="1"/>
    <col min="2310" max="2560" width="9" style="36"/>
    <col min="2561" max="2561" width="6" style="36" customWidth="1"/>
    <col min="2562" max="2562" width="8.75" style="36" customWidth="1"/>
    <col min="2563" max="2563" width="16.875" style="36" customWidth="1"/>
    <col min="2564" max="2564" width="22.625" style="36" customWidth="1"/>
    <col min="2565" max="2565" width="13.625" style="36" customWidth="1"/>
    <col min="2566" max="2816" width="9" style="36"/>
    <col min="2817" max="2817" width="6" style="36" customWidth="1"/>
    <col min="2818" max="2818" width="8.75" style="36" customWidth="1"/>
    <col min="2819" max="2819" width="16.875" style="36" customWidth="1"/>
    <col min="2820" max="2820" width="22.625" style="36" customWidth="1"/>
    <col min="2821" max="2821" width="13.625" style="36" customWidth="1"/>
    <col min="2822" max="3072" width="9" style="36"/>
    <col min="3073" max="3073" width="6" style="36" customWidth="1"/>
    <col min="3074" max="3074" width="8.75" style="36" customWidth="1"/>
    <col min="3075" max="3075" width="16.875" style="36" customWidth="1"/>
    <col min="3076" max="3076" width="22.625" style="36" customWidth="1"/>
    <col min="3077" max="3077" width="13.625" style="36" customWidth="1"/>
    <col min="3078" max="3328" width="9" style="36"/>
    <col min="3329" max="3329" width="6" style="36" customWidth="1"/>
    <col min="3330" max="3330" width="8.75" style="36" customWidth="1"/>
    <col min="3331" max="3331" width="16.875" style="36" customWidth="1"/>
    <col min="3332" max="3332" width="22.625" style="36" customWidth="1"/>
    <col min="3333" max="3333" width="13.625" style="36" customWidth="1"/>
    <col min="3334" max="3584" width="9" style="36"/>
    <col min="3585" max="3585" width="6" style="36" customWidth="1"/>
    <col min="3586" max="3586" width="8.75" style="36" customWidth="1"/>
    <col min="3587" max="3587" width="16.875" style="36" customWidth="1"/>
    <col min="3588" max="3588" width="22.625" style="36" customWidth="1"/>
    <col min="3589" max="3589" width="13.625" style="36" customWidth="1"/>
    <col min="3590" max="3840" width="9" style="36"/>
    <col min="3841" max="3841" width="6" style="36" customWidth="1"/>
    <col min="3842" max="3842" width="8.75" style="36" customWidth="1"/>
    <col min="3843" max="3843" width="16.875" style="36" customWidth="1"/>
    <col min="3844" max="3844" width="22.625" style="36" customWidth="1"/>
    <col min="3845" max="3845" width="13.625" style="36" customWidth="1"/>
    <col min="3846" max="4096" width="9" style="36"/>
    <col min="4097" max="4097" width="6" style="36" customWidth="1"/>
    <col min="4098" max="4098" width="8.75" style="36" customWidth="1"/>
    <col min="4099" max="4099" width="16.875" style="36" customWidth="1"/>
    <col min="4100" max="4100" width="22.625" style="36" customWidth="1"/>
    <col min="4101" max="4101" width="13.625" style="36" customWidth="1"/>
    <col min="4102" max="4352" width="9" style="36"/>
    <col min="4353" max="4353" width="6" style="36" customWidth="1"/>
    <col min="4354" max="4354" width="8.75" style="36" customWidth="1"/>
    <col min="4355" max="4355" width="16.875" style="36" customWidth="1"/>
    <col min="4356" max="4356" width="22.625" style="36" customWidth="1"/>
    <col min="4357" max="4357" width="13.625" style="36" customWidth="1"/>
    <col min="4358" max="4608" width="9" style="36"/>
    <col min="4609" max="4609" width="6" style="36" customWidth="1"/>
    <col min="4610" max="4610" width="8.75" style="36" customWidth="1"/>
    <col min="4611" max="4611" width="16.875" style="36" customWidth="1"/>
    <col min="4612" max="4612" width="22.625" style="36" customWidth="1"/>
    <col min="4613" max="4613" width="13.625" style="36" customWidth="1"/>
    <col min="4614" max="4864" width="9" style="36"/>
    <col min="4865" max="4865" width="6" style="36" customWidth="1"/>
    <col min="4866" max="4866" width="8.75" style="36" customWidth="1"/>
    <col min="4867" max="4867" width="16.875" style="36" customWidth="1"/>
    <col min="4868" max="4868" width="22.625" style="36" customWidth="1"/>
    <col min="4869" max="4869" width="13.625" style="36" customWidth="1"/>
    <col min="4870" max="5120" width="9" style="36"/>
    <col min="5121" max="5121" width="6" style="36" customWidth="1"/>
    <col min="5122" max="5122" width="8.75" style="36" customWidth="1"/>
    <col min="5123" max="5123" width="16.875" style="36" customWidth="1"/>
    <col min="5124" max="5124" width="22.625" style="36" customWidth="1"/>
    <col min="5125" max="5125" width="13.625" style="36" customWidth="1"/>
    <col min="5126" max="5376" width="9" style="36"/>
    <col min="5377" max="5377" width="6" style="36" customWidth="1"/>
    <col min="5378" max="5378" width="8.75" style="36" customWidth="1"/>
    <col min="5379" max="5379" width="16.875" style="36" customWidth="1"/>
    <col min="5380" max="5380" width="22.625" style="36" customWidth="1"/>
    <col min="5381" max="5381" width="13.625" style="36" customWidth="1"/>
    <col min="5382" max="5632" width="9" style="36"/>
    <col min="5633" max="5633" width="6" style="36" customWidth="1"/>
    <col min="5634" max="5634" width="8.75" style="36" customWidth="1"/>
    <col min="5635" max="5635" width="16.875" style="36" customWidth="1"/>
    <col min="5636" max="5636" width="22.625" style="36" customWidth="1"/>
    <col min="5637" max="5637" width="13.625" style="36" customWidth="1"/>
    <col min="5638" max="5888" width="9" style="36"/>
    <col min="5889" max="5889" width="6" style="36" customWidth="1"/>
    <col min="5890" max="5890" width="8.75" style="36" customWidth="1"/>
    <col min="5891" max="5891" width="16.875" style="36" customWidth="1"/>
    <col min="5892" max="5892" width="22.625" style="36" customWidth="1"/>
    <col min="5893" max="5893" width="13.625" style="36" customWidth="1"/>
    <col min="5894" max="6144" width="9" style="36"/>
    <col min="6145" max="6145" width="6" style="36" customWidth="1"/>
    <col min="6146" max="6146" width="8.75" style="36" customWidth="1"/>
    <col min="6147" max="6147" width="16.875" style="36" customWidth="1"/>
    <col min="6148" max="6148" width="22.625" style="36" customWidth="1"/>
    <col min="6149" max="6149" width="13.625" style="36" customWidth="1"/>
    <col min="6150" max="6400" width="9" style="36"/>
    <col min="6401" max="6401" width="6" style="36" customWidth="1"/>
    <col min="6402" max="6402" width="8.75" style="36" customWidth="1"/>
    <col min="6403" max="6403" width="16.875" style="36" customWidth="1"/>
    <col min="6404" max="6404" width="22.625" style="36" customWidth="1"/>
    <col min="6405" max="6405" width="13.625" style="36" customWidth="1"/>
    <col min="6406" max="6656" width="9" style="36"/>
    <col min="6657" max="6657" width="6" style="36" customWidth="1"/>
    <col min="6658" max="6658" width="8.75" style="36" customWidth="1"/>
    <col min="6659" max="6659" width="16.875" style="36" customWidth="1"/>
    <col min="6660" max="6660" width="22.625" style="36" customWidth="1"/>
    <col min="6661" max="6661" width="13.625" style="36" customWidth="1"/>
    <col min="6662" max="6912" width="9" style="36"/>
    <col min="6913" max="6913" width="6" style="36" customWidth="1"/>
    <col min="6914" max="6914" width="8.75" style="36" customWidth="1"/>
    <col min="6915" max="6915" width="16.875" style="36" customWidth="1"/>
    <col min="6916" max="6916" width="22.625" style="36" customWidth="1"/>
    <col min="6917" max="6917" width="13.625" style="36" customWidth="1"/>
    <col min="6918" max="7168" width="9" style="36"/>
    <col min="7169" max="7169" width="6" style="36" customWidth="1"/>
    <col min="7170" max="7170" width="8.75" style="36" customWidth="1"/>
    <col min="7171" max="7171" width="16.875" style="36" customWidth="1"/>
    <col min="7172" max="7172" width="22.625" style="36" customWidth="1"/>
    <col min="7173" max="7173" width="13.625" style="36" customWidth="1"/>
    <col min="7174" max="7424" width="9" style="36"/>
    <col min="7425" max="7425" width="6" style="36" customWidth="1"/>
    <col min="7426" max="7426" width="8.75" style="36" customWidth="1"/>
    <col min="7427" max="7427" width="16.875" style="36" customWidth="1"/>
    <col min="7428" max="7428" width="22.625" style="36" customWidth="1"/>
    <col min="7429" max="7429" width="13.625" style="36" customWidth="1"/>
    <col min="7430" max="7680" width="9" style="36"/>
    <col min="7681" max="7681" width="6" style="36" customWidth="1"/>
    <col min="7682" max="7682" width="8.75" style="36" customWidth="1"/>
    <col min="7683" max="7683" width="16.875" style="36" customWidth="1"/>
    <col min="7684" max="7684" width="22.625" style="36" customWidth="1"/>
    <col min="7685" max="7685" width="13.625" style="36" customWidth="1"/>
    <col min="7686" max="7936" width="9" style="36"/>
    <col min="7937" max="7937" width="6" style="36" customWidth="1"/>
    <col min="7938" max="7938" width="8.75" style="36" customWidth="1"/>
    <col min="7939" max="7939" width="16.875" style="36" customWidth="1"/>
    <col min="7940" max="7940" width="22.625" style="36" customWidth="1"/>
    <col min="7941" max="7941" width="13.625" style="36" customWidth="1"/>
    <col min="7942" max="8192" width="9" style="36"/>
    <col min="8193" max="8193" width="6" style="36" customWidth="1"/>
    <col min="8194" max="8194" width="8.75" style="36" customWidth="1"/>
    <col min="8195" max="8195" width="16.875" style="36" customWidth="1"/>
    <col min="8196" max="8196" width="22.625" style="36" customWidth="1"/>
    <col min="8197" max="8197" width="13.625" style="36" customWidth="1"/>
    <col min="8198" max="8448" width="9" style="36"/>
    <col min="8449" max="8449" width="6" style="36" customWidth="1"/>
    <col min="8450" max="8450" width="8.75" style="36" customWidth="1"/>
    <col min="8451" max="8451" width="16.875" style="36" customWidth="1"/>
    <col min="8452" max="8452" width="22.625" style="36" customWidth="1"/>
    <col min="8453" max="8453" width="13.625" style="36" customWidth="1"/>
    <col min="8454" max="8704" width="9" style="36"/>
    <col min="8705" max="8705" width="6" style="36" customWidth="1"/>
    <col min="8706" max="8706" width="8.75" style="36" customWidth="1"/>
    <col min="8707" max="8707" width="16.875" style="36" customWidth="1"/>
    <col min="8708" max="8708" width="22.625" style="36" customWidth="1"/>
    <col min="8709" max="8709" width="13.625" style="36" customWidth="1"/>
    <col min="8710" max="8960" width="9" style="36"/>
    <col min="8961" max="8961" width="6" style="36" customWidth="1"/>
    <col min="8962" max="8962" width="8.75" style="36" customWidth="1"/>
    <col min="8963" max="8963" width="16.875" style="36" customWidth="1"/>
    <col min="8964" max="8964" width="22.625" style="36" customWidth="1"/>
    <col min="8965" max="8965" width="13.625" style="36" customWidth="1"/>
    <col min="8966" max="9216" width="9" style="36"/>
    <col min="9217" max="9217" width="6" style="36" customWidth="1"/>
    <col min="9218" max="9218" width="8.75" style="36" customWidth="1"/>
    <col min="9219" max="9219" width="16.875" style="36" customWidth="1"/>
    <col min="9220" max="9220" width="22.625" style="36" customWidth="1"/>
    <col min="9221" max="9221" width="13.625" style="36" customWidth="1"/>
    <col min="9222" max="9472" width="9" style="36"/>
    <col min="9473" max="9473" width="6" style="36" customWidth="1"/>
    <col min="9474" max="9474" width="8.75" style="36" customWidth="1"/>
    <col min="9475" max="9475" width="16.875" style="36" customWidth="1"/>
    <col min="9476" max="9476" width="22.625" style="36" customWidth="1"/>
    <col min="9477" max="9477" width="13.625" style="36" customWidth="1"/>
    <col min="9478" max="9728" width="9" style="36"/>
    <col min="9729" max="9729" width="6" style="36" customWidth="1"/>
    <col min="9730" max="9730" width="8.75" style="36" customWidth="1"/>
    <col min="9731" max="9731" width="16.875" style="36" customWidth="1"/>
    <col min="9732" max="9732" width="22.625" style="36" customWidth="1"/>
    <col min="9733" max="9733" width="13.625" style="36" customWidth="1"/>
    <col min="9734" max="9984" width="9" style="36"/>
    <col min="9985" max="9985" width="6" style="36" customWidth="1"/>
    <col min="9986" max="9986" width="8.75" style="36" customWidth="1"/>
    <col min="9987" max="9987" width="16.875" style="36" customWidth="1"/>
    <col min="9988" max="9988" width="22.625" style="36" customWidth="1"/>
    <col min="9989" max="9989" width="13.625" style="36" customWidth="1"/>
    <col min="9990" max="10240" width="9" style="36"/>
    <col min="10241" max="10241" width="6" style="36" customWidth="1"/>
    <col min="10242" max="10242" width="8.75" style="36" customWidth="1"/>
    <col min="10243" max="10243" width="16.875" style="36" customWidth="1"/>
    <col min="10244" max="10244" width="22.625" style="36" customWidth="1"/>
    <col min="10245" max="10245" width="13.625" style="36" customWidth="1"/>
    <col min="10246" max="10496" width="9" style="36"/>
    <col min="10497" max="10497" width="6" style="36" customWidth="1"/>
    <col min="10498" max="10498" width="8.75" style="36" customWidth="1"/>
    <col min="10499" max="10499" width="16.875" style="36" customWidth="1"/>
    <col min="10500" max="10500" width="22.625" style="36" customWidth="1"/>
    <col min="10501" max="10501" width="13.625" style="36" customWidth="1"/>
    <col min="10502" max="10752" width="9" style="36"/>
    <col min="10753" max="10753" width="6" style="36" customWidth="1"/>
    <col min="10754" max="10754" width="8.75" style="36" customWidth="1"/>
    <col min="10755" max="10755" width="16.875" style="36" customWidth="1"/>
    <col min="10756" max="10756" width="22.625" style="36" customWidth="1"/>
    <col min="10757" max="10757" width="13.625" style="36" customWidth="1"/>
    <col min="10758" max="11008" width="9" style="36"/>
    <col min="11009" max="11009" width="6" style="36" customWidth="1"/>
    <col min="11010" max="11010" width="8.75" style="36" customWidth="1"/>
    <col min="11011" max="11011" width="16.875" style="36" customWidth="1"/>
    <col min="11012" max="11012" width="22.625" style="36" customWidth="1"/>
    <col min="11013" max="11013" width="13.625" style="36" customWidth="1"/>
    <col min="11014" max="11264" width="9" style="36"/>
    <col min="11265" max="11265" width="6" style="36" customWidth="1"/>
    <col min="11266" max="11266" width="8.75" style="36" customWidth="1"/>
    <col min="11267" max="11267" width="16.875" style="36" customWidth="1"/>
    <col min="11268" max="11268" width="22.625" style="36" customWidth="1"/>
    <col min="11269" max="11269" width="13.625" style="36" customWidth="1"/>
    <col min="11270" max="11520" width="9" style="36"/>
    <col min="11521" max="11521" width="6" style="36" customWidth="1"/>
    <col min="11522" max="11522" width="8.75" style="36" customWidth="1"/>
    <col min="11523" max="11523" width="16.875" style="36" customWidth="1"/>
    <col min="11524" max="11524" width="22.625" style="36" customWidth="1"/>
    <col min="11525" max="11525" width="13.625" style="36" customWidth="1"/>
    <col min="11526" max="11776" width="9" style="36"/>
    <col min="11777" max="11777" width="6" style="36" customWidth="1"/>
    <col min="11778" max="11778" width="8.75" style="36" customWidth="1"/>
    <col min="11779" max="11779" width="16.875" style="36" customWidth="1"/>
    <col min="11780" max="11780" width="22.625" style="36" customWidth="1"/>
    <col min="11781" max="11781" width="13.625" style="36" customWidth="1"/>
    <col min="11782" max="12032" width="9" style="36"/>
    <col min="12033" max="12033" width="6" style="36" customWidth="1"/>
    <col min="12034" max="12034" width="8.75" style="36" customWidth="1"/>
    <col min="12035" max="12035" width="16.875" style="36" customWidth="1"/>
    <col min="12036" max="12036" width="22.625" style="36" customWidth="1"/>
    <col min="12037" max="12037" width="13.625" style="36" customWidth="1"/>
    <col min="12038" max="12288" width="9" style="36"/>
    <col min="12289" max="12289" width="6" style="36" customWidth="1"/>
    <col min="12290" max="12290" width="8.75" style="36" customWidth="1"/>
    <col min="12291" max="12291" width="16.875" style="36" customWidth="1"/>
    <col min="12292" max="12292" width="22.625" style="36" customWidth="1"/>
    <col min="12293" max="12293" width="13.625" style="36" customWidth="1"/>
    <col min="12294" max="12544" width="9" style="36"/>
    <col min="12545" max="12545" width="6" style="36" customWidth="1"/>
    <col min="12546" max="12546" width="8.75" style="36" customWidth="1"/>
    <col min="12547" max="12547" width="16.875" style="36" customWidth="1"/>
    <col min="12548" max="12548" width="22.625" style="36" customWidth="1"/>
    <col min="12549" max="12549" width="13.625" style="36" customWidth="1"/>
    <col min="12550" max="12800" width="9" style="36"/>
    <col min="12801" max="12801" width="6" style="36" customWidth="1"/>
    <col min="12802" max="12802" width="8.75" style="36" customWidth="1"/>
    <col min="12803" max="12803" width="16.875" style="36" customWidth="1"/>
    <col min="12804" max="12804" width="22.625" style="36" customWidth="1"/>
    <col min="12805" max="12805" width="13.625" style="36" customWidth="1"/>
    <col min="12806" max="13056" width="9" style="36"/>
    <col min="13057" max="13057" width="6" style="36" customWidth="1"/>
    <col min="13058" max="13058" width="8.75" style="36" customWidth="1"/>
    <col min="13059" max="13059" width="16.875" style="36" customWidth="1"/>
    <col min="13060" max="13060" width="22.625" style="36" customWidth="1"/>
    <col min="13061" max="13061" width="13.625" style="36" customWidth="1"/>
    <col min="13062" max="13312" width="9" style="36"/>
    <col min="13313" max="13313" width="6" style="36" customWidth="1"/>
    <col min="13314" max="13314" width="8.75" style="36" customWidth="1"/>
    <col min="13315" max="13315" width="16.875" style="36" customWidth="1"/>
    <col min="13316" max="13316" width="22.625" style="36" customWidth="1"/>
    <col min="13317" max="13317" width="13.625" style="36" customWidth="1"/>
    <col min="13318" max="13568" width="9" style="36"/>
    <col min="13569" max="13569" width="6" style="36" customWidth="1"/>
    <col min="13570" max="13570" width="8.75" style="36" customWidth="1"/>
    <col min="13571" max="13571" width="16.875" style="36" customWidth="1"/>
    <col min="13572" max="13572" width="22.625" style="36" customWidth="1"/>
    <col min="13573" max="13573" width="13.625" style="36" customWidth="1"/>
    <col min="13574" max="13824" width="9" style="36"/>
    <col min="13825" max="13825" width="6" style="36" customWidth="1"/>
    <col min="13826" max="13826" width="8.75" style="36" customWidth="1"/>
    <col min="13827" max="13827" width="16.875" style="36" customWidth="1"/>
    <col min="13828" max="13828" width="22.625" style="36" customWidth="1"/>
    <col min="13829" max="13829" width="13.625" style="36" customWidth="1"/>
    <col min="13830" max="14080" width="9" style="36"/>
    <col min="14081" max="14081" width="6" style="36" customWidth="1"/>
    <col min="14082" max="14082" width="8.75" style="36" customWidth="1"/>
    <col min="14083" max="14083" width="16.875" style="36" customWidth="1"/>
    <col min="14084" max="14084" width="22.625" style="36" customWidth="1"/>
    <col min="14085" max="14085" width="13.625" style="36" customWidth="1"/>
    <col min="14086" max="14336" width="9" style="36"/>
    <col min="14337" max="14337" width="6" style="36" customWidth="1"/>
    <col min="14338" max="14338" width="8.75" style="36" customWidth="1"/>
    <col min="14339" max="14339" width="16.875" style="36" customWidth="1"/>
    <col min="14340" max="14340" width="22.625" style="36" customWidth="1"/>
    <col min="14341" max="14341" width="13.625" style="36" customWidth="1"/>
    <col min="14342" max="14592" width="9" style="36"/>
    <col min="14593" max="14593" width="6" style="36" customWidth="1"/>
    <col min="14594" max="14594" width="8.75" style="36" customWidth="1"/>
    <col min="14595" max="14595" width="16.875" style="36" customWidth="1"/>
    <col min="14596" max="14596" width="22.625" style="36" customWidth="1"/>
    <col min="14597" max="14597" width="13.625" style="36" customWidth="1"/>
    <col min="14598" max="14848" width="9" style="36"/>
    <col min="14849" max="14849" width="6" style="36" customWidth="1"/>
    <col min="14850" max="14850" width="8.75" style="36" customWidth="1"/>
    <col min="14851" max="14851" width="16.875" style="36" customWidth="1"/>
    <col min="14852" max="14852" width="22.625" style="36" customWidth="1"/>
    <col min="14853" max="14853" width="13.625" style="36" customWidth="1"/>
    <col min="14854" max="15104" width="9" style="36"/>
    <col min="15105" max="15105" width="6" style="36" customWidth="1"/>
    <col min="15106" max="15106" width="8.75" style="36" customWidth="1"/>
    <col min="15107" max="15107" width="16.875" style="36" customWidth="1"/>
    <col min="15108" max="15108" width="22.625" style="36" customWidth="1"/>
    <col min="15109" max="15109" width="13.625" style="36" customWidth="1"/>
    <col min="15110" max="15360" width="9" style="36"/>
    <col min="15361" max="15361" width="6" style="36" customWidth="1"/>
    <col min="15362" max="15362" width="8.75" style="36" customWidth="1"/>
    <col min="15363" max="15363" width="16.875" style="36" customWidth="1"/>
    <col min="15364" max="15364" width="22.625" style="36" customWidth="1"/>
    <col min="15365" max="15365" width="13.625" style="36" customWidth="1"/>
    <col min="15366" max="15616" width="9" style="36"/>
    <col min="15617" max="15617" width="6" style="36" customWidth="1"/>
    <col min="15618" max="15618" width="8.75" style="36" customWidth="1"/>
    <col min="15619" max="15619" width="16.875" style="36" customWidth="1"/>
    <col min="15620" max="15620" width="22.625" style="36" customWidth="1"/>
    <col min="15621" max="15621" width="13.625" style="36" customWidth="1"/>
    <col min="15622" max="15872" width="9" style="36"/>
    <col min="15873" max="15873" width="6" style="36" customWidth="1"/>
    <col min="15874" max="15874" width="8.75" style="36" customWidth="1"/>
    <col min="15875" max="15875" width="16.875" style="36" customWidth="1"/>
    <col min="15876" max="15876" width="22.625" style="36" customWidth="1"/>
    <col min="15877" max="15877" width="13.625" style="36" customWidth="1"/>
    <col min="15878" max="16128" width="9" style="36"/>
    <col min="16129" max="16129" width="6" style="36" customWidth="1"/>
    <col min="16130" max="16130" width="8.75" style="36" customWidth="1"/>
    <col min="16131" max="16131" width="16.875" style="36" customWidth="1"/>
    <col min="16132" max="16132" width="22.625" style="36" customWidth="1"/>
    <col min="16133" max="16133" width="13.625" style="36" customWidth="1"/>
    <col min="16134" max="16384" width="9" style="36"/>
  </cols>
  <sheetData>
    <row r="1" spans="1:7" s="32" customFormat="1" ht="14.25" x14ac:dyDescent="0.4">
      <c r="A1" s="121" t="s">
        <v>85</v>
      </c>
      <c r="B1" s="121"/>
      <c r="C1" s="121"/>
      <c r="D1" s="121"/>
      <c r="E1" s="121"/>
      <c r="F1" s="121"/>
      <c r="G1" s="121"/>
    </row>
    <row r="2" spans="1:7" s="32" customFormat="1" ht="14.25" x14ac:dyDescent="0.4">
      <c r="A2" s="121"/>
      <c r="B2" s="121"/>
      <c r="C2" s="121"/>
      <c r="D2" s="121"/>
      <c r="E2" s="121"/>
      <c r="F2" s="121"/>
      <c r="G2" s="121"/>
    </row>
    <row r="3" spans="1:7" s="32" customFormat="1" ht="21" x14ac:dyDescent="0.4">
      <c r="A3" s="33"/>
      <c r="B3" s="33"/>
      <c r="C3" s="33"/>
      <c r="D3" s="33"/>
      <c r="E3" s="33"/>
      <c r="F3" s="33"/>
      <c r="G3" s="33"/>
    </row>
    <row r="4" spans="1:7" s="34" customFormat="1" x14ac:dyDescent="0.4">
      <c r="B4" s="35"/>
      <c r="C4" s="35"/>
      <c r="D4" s="35"/>
      <c r="E4" s="35"/>
    </row>
    <row r="5" spans="1:7" x14ac:dyDescent="0.4">
      <c r="B5" s="118" t="s">
        <v>43</v>
      </c>
      <c r="C5" s="119"/>
      <c r="D5" s="120"/>
      <c r="E5" s="37" t="s">
        <v>45</v>
      </c>
    </row>
    <row r="6" spans="1:7" x14ac:dyDescent="0.4">
      <c r="B6" s="122" t="s">
        <v>46</v>
      </c>
      <c r="C6" s="123"/>
      <c r="D6" s="38" t="s">
        <v>47</v>
      </c>
      <c r="E6" s="39" t="s">
        <v>48</v>
      </c>
    </row>
    <row r="7" spans="1:7" x14ac:dyDescent="0.4">
      <c r="B7" s="115"/>
      <c r="C7" s="117"/>
      <c r="D7" s="40" t="s">
        <v>49</v>
      </c>
      <c r="E7" s="41" t="s">
        <v>48</v>
      </c>
    </row>
    <row r="8" spans="1:7" x14ac:dyDescent="0.4">
      <c r="B8" s="124" t="s">
        <v>50</v>
      </c>
      <c r="C8" s="125"/>
      <c r="D8" s="42" t="s">
        <v>51</v>
      </c>
      <c r="E8" s="42" t="s">
        <v>48</v>
      </c>
    </row>
    <row r="9" spans="1:7" x14ac:dyDescent="0.4">
      <c r="B9" s="126"/>
      <c r="C9" s="127"/>
      <c r="D9" s="43" t="s">
        <v>52</v>
      </c>
      <c r="E9" s="43" t="s">
        <v>53</v>
      </c>
    </row>
    <row r="10" spans="1:7" x14ac:dyDescent="0.4">
      <c r="B10" s="126"/>
      <c r="C10" s="127"/>
      <c r="D10" s="43" t="s">
        <v>54</v>
      </c>
      <c r="E10" s="43"/>
    </row>
    <row r="11" spans="1:7" x14ac:dyDescent="0.4">
      <c r="B11" s="126"/>
      <c r="C11" s="127"/>
      <c r="D11" s="43" t="s">
        <v>55</v>
      </c>
      <c r="E11" s="43"/>
    </row>
    <row r="12" spans="1:7" x14ac:dyDescent="0.4">
      <c r="B12" s="126"/>
      <c r="C12" s="127"/>
      <c r="D12" s="43" t="s">
        <v>56</v>
      </c>
      <c r="E12" s="43" t="s">
        <v>57</v>
      </c>
    </row>
    <row r="13" spans="1:7" x14ac:dyDescent="0.4">
      <c r="B13" s="126"/>
      <c r="C13" s="127"/>
      <c r="D13" s="43" t="s">
        <v>58</v>
      </c>
      <c r="E13" s="43" t="s">
        <v>57</v>
      </c>
    </row>
    <row r="14" spans="1:7" x14ac:dyDescent="0.4">
      <c r="B14" s="128"/>
      <c r="C14" s="129"/>
      <c r="D14" s="44" t="s">
        <v>59</v>
      </c>
      <c r="E14" s="44" t="s">
        <v>60</v>
      </c>
    </row>
    <row r="15" spans="1:7" x14ac:dyDescent="0.4">
      <c r="B15" s="130" t="s">
        <v>61</v>
      </c>
      <c r="C15" s="130" t="s">
        <v>62</v>
      </c>
      <c r="D15" s="45" t="s">
        <v>63</v>
      </c>
      <c r="E15" s="42"/>
    </row>
    <row r="16" spans="1:7" x14ac:dyDescent="0.4">
      <c r="B16" s="131"/>
      <c r="C16" s="131"/>
      <c r="D16" s="46" t="s">
        <v>64</v>
      </c>
      <c r="E16" s="43" t="s">
        <v>53</v>
      </c>
    </row>
    <row r="17" spans="2:5" x14ac:dyDescent="0.4">
      <c r="B17" s="131"/>
      <c r="C17" s="131"/>
      <c r="D17" s="46" t="s">
        <v>65</v>
      </c>
      <c r="E17" s="43" t="s">
        <v>53</v>
      </c>
    </row>
    <row r="18" spans="2:5" x14ac:dyDescent="0.4">
      <c r="B18" s="131"/>
      <c r="C18" s="131"/>
      <c r="D18" s="46" t="s">
        <v>66</v>
      </c>
      <c r="E18" s="43"/>
    </row>
    <row r="19" spans="2:5" x14ac:dyDescent="0.4">
      <c r="B19" s="131"/>
      <c r="C19" s="131"/>
      <c r="D19" s="46" t="s">
        <v>67</v>
      </c>
      <c r="E19" s="43"/>
    </row>
    <row r="20" spans="2:5" x14ac:dyDescent="0.4">
      <c r="B20" s="131"/>
      <c r="C20" s="131"/>
      <c r="D20" s="47" t="s">
        <v>68</v>
      </c>
      <c r="E20" s="44"/>
    </row>
    <row r="21" spans="2:5" x14ac:dyDescent="0.4">
      <c r="B21" s="131"/>
      <c r="C21" s="124" t="s">
        <v>69</v>
      </c>
      <c r="D21" s="48" t="s">
        <v>70</v>
      </c>
      <c r="E21" s="49" t="s">
        <v>71</v>
      </c>
    </row>
    <row r="22" spans="2:5" x14ac:dyDescent="0.4">
      <c r="B22" s="131"/>
      <c r="C22" s="126"/>
      <c r="D22" s="46" t="s">
        <v>72</v>
      </c>
      <c r="E22" s="43" t="s">
        <v>71</v>
      </c>
    </row>
    <row r="23" spans="2:5" x14ac:dyDescent="0.4">
      <c r="B23" s="131"/>
      <c r="C23" s="126"/>
      <c r="D23" s="46" t="s">
        <v>73</v>
      </c>
      <c r="E23" s="43" t="s">
        <v>71</v>
      </c>
    </row>
    <row r="24" spans="2:5" x14ac:dyDescent="0.4">
      <c r="B24" s="131"/>
      <c r="C24" s="126"/>
      <c r="D24" s="46" t="s">
        <v>74</v>
      </c>
      <c r="E24" s="43" t="s">
        <v>53</v>
      </c>
    </row>
    <row r="25" spans="2:5" x14ac:dyDescent="0.4">
      <c r="B25" s="131"/>
      <c r="C25" s="126"/>
      <c r="D25" s="46" t="s">
        <v>75</v>
      </c>
      <c r="E25" s="43" t="s">
        <v>71</v>
      </c>
    </row>
    <row r="26" spans="2:5" x14ac:dyDescent="0.4">
      <c r="B26" s="131"/>
      <c r="C26" s="126"/>
      <c r="D26" s="46" t="s">
        <v>76</v>
      </c>
      <c r="E26" s="43" t="s">
        <v>71</v>
      </c>
    </row>
    <row r="27" spans="2:5" x14ac:dyDescent="0.4">
      <c r="B27" s="131"/>
      <c r="C27" s="126"/>
      <c r="D27" s="46" t="s">
        <v>77</v>
      </c>
      <c r="E27" s="43" t="s">
        <v>53</v>
      </c>
    </row>
    <row r="28" spans="2:5" x14ac:dyDescent="0.4">
      <c r="B28" s="111" t="s">
        <v>78</v>
      </c>
      <c r="C28" s="112"/>
      <c r="D28" s="45" t="s">
        <v>79</v>
      </c>
      <c r="E28" s="42" t="s">
        <v>53</v>
      </c>
    </row>
    <row r="29" spans="2:5" x14ac:dyDescent="0.4">
      <c r="B29" s="113"/>
      <c r="C29" s="114"/>
      <c r="D29" s="50" t="s">
        <v>80</v>
      </c>
      <c r="E29" s="44" t="s">
        <v>53</v>
      </c>
    </row>
    <row r="30" spans="2:5" x14ac:dyDescent="0.4">
      <c r="B30" s="115" t="s">
        <v>81</v>
      </c>
      <c r="C30" s="116"/>
      <c r="D30" s="117"/>
      <c r="E30" s="51" t="s">
        <v>82</v>
      </c>
    </row>
    <row r="31" spans="2:5" x14ac:dyDescent="0.4">
      <c r="B31" s="118" t="s">
        <v>83</v>
      </c>
      <c r="C31" s="119"/>
      <c r="D31" s="120"/>
      <c r="E31" s="52" t="s">
        <v>82</v>
      </c>
    </row>
    <row r="32" spans="2:5" x14ac:dyDescent="0.4">
      <c r="B32" s="118" t="s">
        <v>84</v>
      </c>
      <c r="C32" s="119"/>
      <c r="D32" s="120"/>
      <c r="E32" s="52" t="s">
        <v>53</v>
      </c>
    </row>
    <row r="33" spans="2:5" x14ac:dyDescent="0.4">
      <c r="B33" s="53"/>
      <c r="C33" s="53"/>
      <c r="D33" s="53"/>
      <c r="E33" s="53"/>
    </row>
  </sheetData>
  <sheetProtection algorithmName="SHA-512" hashValue="AGeNaTqFnfF1sTx5NgDS47K5KSqxC3uTJ0ENT6FqLWjk9yqB3huCZm+vs+uFRNIIcYBBDCcU4wNdfCMsviRSlQ==" saltValue="Ve5S3wx7uXSYDTSci+4E6A==" spinCount="100000" sheet="1" objects="1" scenarios="1" selectLockedCells="1" selectUnlockedCells="1"/>
  <mergeCells count="11">
    <mergeCell ref="B28:C29"/>
    <mergeCell ref="B30:D30"/>
    <mergeCell ref="B31:D31"/>
    <mergeCell ref="B32:D32"/>
    <mergeCell ref="A1:G2"/>
    <mergeCell ref="B5:D5"/>
    <mergeCell ref="B6:C7"/>
    <mergeCell ref="B8:C14"/>
    <mergeCell ref="B15:B27"/>
    <mergeCell ref="C15:C20"/>
    <mergeCell ref="C21:C27"/>
  </mergeCells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54847-C3AF-4E6C-AD1B-829153C89109}">
  <sheetPr>
    <tabColor rgb="FF0070C0"/>
    <pageSetUpPr fitToPage="1"/>
  </sheetPr>
  <dimension ref="A1:AA41"/>
  <sheetViews>
    <sheetView view="pageBreakPreview" zoomScale="80" zoomScaleNormal="100" zoomScaleSheetLayoutView="80" workbookViewId="0">
      <pane xSplit="5" ySplit="11" topLeftCell="F12" activePane="bottomRight" state="frozen"/>
      <selection activeCell="Q1" sqref="Q1:T1"/>
      <selection pane="topRight" activeCell="Q1" sqref="Q1:T1"/>
      <selection pane="bottomLeft" activeCell="Q1" sqref="Q1:T1"/>
      <selection pane="bottomRight" activeCell="I1" sqref="I1"/>
    </sheetView>
  </sheetViews>
  <sheetFormatPr defaultRowHeight="21.75" customHeight="1" x14ac:dyDescent="0.4"/>
  <cols>
    <col min="1" max="1" width="5.625" customWidth="1"/>
    <col min="2" max="2" width="13.25" customWidth="1"/>
    <col min="3" max="6" width="12.625" customWidth="1"/>
    <col min="7" max="10" width="5.625" customWidth="1"/>
    <col min="11" max="11" width="11.25" customWidth="1"/>
    <col min="12" max="12" width="10.625" customWidth="1"/>
    <col min="13" max="13" width="9" bestFit="1" customWidth="1"/>
    <col min="14" max="14" width="13" bestFit="1" customWidth="1"/>
    <col min="15" max="15" width="19.25" bestFit="1" customWidth="1"/>
    <col min="16" max="16" width="11" bestFit="1" customWidth="1"/>
    <col min="17" max="17" width="13.625" bestFit="1" customWidth="1"/>
    <col min="18" max="18" width="16.125" customWidth="1"/>
    <col min="19" max="19" width="17.375" customWidth="1"/>
    <col min="20" max="20" width="14.25" customWidth="1"/>
    <col min="21" max="21" width="0" hidden="1" customWidth="1"/>
    <col min="22" max="22" width="9.25" hidden="1" customWidth="1"/>
    <col min="23" max="23" width="16.5" hidden="1" customWidth="1"/>
    <col min="24" max="24" width="7" style="11" hidden="1" customWidth="1"/>
    <col min="25" max="26" width="9" hidden="1" customWidth="1"/>
    <col min="27" max="27" width="0" hidden="1" customWidth="1"/>
  </cols>
  <sheetData>
    <row r="1" spans="1:27" ht="21.75" customHeight="1" x14ac:dyDescent="0.4">
      <c r="A1" s="133">
        <v>2025</v>
      </c>
      <c r="B1" s="133"/>
      <c r="C1" s="133"/>
      <c r="D1" s="133"/>
      <c r="E1" s="133"/>
      <c r="F1" s="133"/>
      <c r="I1" t="s">
        <v>229</v>
      </c>
      <c r="O1" s="14"/>
      <c r="R1" s="90" t="s">
        <v>28</v>
      </c>
      <c r="S1" s="134" t="s">
        <v>225</v>
      </c>
      <c r="T1" s="134"/>
      <c r="V1" s="15">
        <f>DATEVALUE(A1&amp;"/4/1")</f>
        <v>45748</v>
      </c>
      <c r="W1" s="15">
        <f>DATE(YEAR(V1)+IF(MONTH(V1)&gt;3,1,0),3,31)</f>
        <v>46112</v>
      </c>
    </row>
    <row r="2" spans="1:27" ht="21.75" customHeight="1" x14ac:dyDescent="0.4">
      <c r="A2" s="132" t="s">
        <v>227</v>
      </c>
      <c r="B2" s="132"/>
      <c r="C2" s="146" t="s">
        <v>222</v>
      </c>
      <c r="D2" s="145"/>
      <c r="E2" s="145"/>
      <c r="F2" s="149"/>
      <c r="I2" s="132" t="s">
        <v>227</v>
      </c>
      <c r="J2" s="132"/>
      <c r="K2" s="146" t="s">
        <v>222</v>
      </c>
      <c r="L2" s="137"/>
      <c r="M2" s="137"/>
      <c r="N2" s="137"/>
      <c r="O2" s="138"/>
      <c r="U2" s="11"/>
      <c r="X2"/>
    </row>
    <row r="3" spans="1:27" ht="21.75" customHeight="1" x14ac:dyDescent="0.4">
      <c r="A3" s="132"/>
      <c r="B3" s="132"/>
      <c r="C3" s="146" t="s">
        <v>223</v>
      </c>
      <c r="D3" s="145"/>
      <c r="E3" s="145"/>
      <c r="F3" s="149"/>
      <c r="I3" s="132"/>
      <c r="J3" s="132"/>
      <c r="K3" s="146" t="s">
        <v>223</v>
      </c>
      <c r="L3" s="137"/>
      <c r="M3" s="137"/>
      <c r="N3" s="137"/>
      <c r="O3" s="138"/>
      <c r="U3" s="11"/>
      <c r="X3"/>
    </row>
    <row r="4" spans="1:27" ht="21.75" customHeight="1" x14ac:dyDescent="0.4">
      <c r="A4" s="132" t="s">
        <v>226</v>
      </c>
      <c r="B4" s="132"/>
      <c r="C4" s="136" t="s">
        <v>228</v>
      </c>
      <c r="D4" s="137"/>
      <c r="E4" s="137"/>
      <c r="F4" s="138"/>
      <c r="I4" s="132" t="s">
        <v>226</v>
      </c>
      <c r="J4" s="132"/>
      <c r="K4" s="136" t="s">
        <v>228</v>
      </c>
      <c r="L4" s="137"/>
      <c r="M4" s="137"/>
      <c r="N4" s="137"/>
      <c r="O4" s="138"/>
      <c r="U4" s="12"/>
      <c r="X4"/>
    </row>
    <row r="5" spans="1:27" ht="21.75" customHeight="1" x14ac:dyDescent="0.4">
      <c r="A5" s="132"/>
      <c r="B5" s="132"/>
      <c r="C5" s="136"/>
      <c r="D5" s="137"/>
      <c r="E5" s="137"/>
      <c r="F5" s="138"/>
      <c r="I5" s="132"/>
      <c r="J5" s="132"/>
      <c r="K5" s="136"/>
      <c r="L5" s="137"/>
      <c r="M5" s="137"/>
      <c r="N5" s="137"/>
      <c r="O5" s="138"/>
      <c r="U5" s="11"/>
      <c r="X5"/>
    </row>
    <row r="6" spans="1:27" ht="21.75" customHeight="1" x14ac:dyDescent="0.4">
      <c r="A6" s="132" t="s">
        <v>2</v>
      </c>
      <c r="B6" s="132"/>
      <c r="C6" s="147"/>
      <c r="D6" s="145"/>
      <c r="E6" s="145"/>
      <c r="F6" s="149"/>
      <c r="I6" s="132" t="s">
        <v>2</v>
      </c>
      <c r="J6" s="132"/>
      <c r="K6" s="136"/>
      <c r="L6" s="137"/>
      <c r="M6" s="137"/>
      <c r="N6" s="137"/>
      <c r="O6" s="138"/>
      <c r="U6" s="11"/>
      <c r="X6"/>
    </row>
    <row r="7" spans="1:27" ht="21.75" customHeight="1" x14ac:dyDescent="0.4">
      <c r="A7" s="132" t="s">
        <v>3</v>
      </c>
      <c r="B7" s="132"/>
      <c r="C7" s="136" t="s">
        <v>224</v>
      </c>
      <c r="D7" s="137"/>
      <c r="E7" s="137"/>
      <c r="F7" s="138"/>
      <c r="I7" s="132" t="s">
        <v>3</v>
      </c>
      <c r="J7" s="132"/>
      <c r="K7" s="136" t="s">
        <v>224</v>
      </c>
      <c r="L7" s="137"/>
      <c r="M7" s="137"/>
      <c r="N7" s="137"/>
      <c r="O7" s="138"/>
      <c r="U7" s="11"/>
      <c r="X7"/>
    </row>
    <row r="8" spans="1:27" ht="21.75" customHeight="1" x14ac:dyDescent="0.4">
      <c r="A8" s="132" t="s">
        <v>4</v>
      </c>
      <c r="B8" s="132"/>
      <c r="C8" s="136" t="s">
        <v>224</v>
      </c>
      <c r="D8" s="137"/>
      <c r="E8" s="137"/>
      <c r="F8" s="138"/>
      <c r="U8" s="11"/>
      <c r="X8"/>
    </row>
    <row r="9" spans="1:27" ht="21.75" customHeight="1" x14ac:dyDescent="0.4">
      <c r="A9" s="132" t="s">
        <v>5</v>
      </c>
      <c r="B9" s="132"/>
      <c r="C9" s="148"/>
      <c r="D9" s="150"/>
      <c r="E9" s="150"/>
      <c r="F9" s="151"/>
      <c r="G9" s="14"/>
      <c r="H9" s="14"/>
      <c r="I9" s="14"/>
      <c r="J9" s="14"/>
      <c r="K9" s="14"/>
      <c r="L9" s="11"/>
      <c r="U9" s="11"/>
      <c r="X9"/>
    </row>
    <row r="10" spans="1:27" ht="21.75" customHeight="1" x14ac:dyDescent="0.4">
      <c r="A10" s="132" t="s">
        <v>6</v>
      </c>
      <c r="B10" s="132"/>
      <c r="C10" s="148"/>
      <c r="D10" s="150"/>
      <c r="E10" s="150"/>
      <c r="F10" s="151"/>
      <c r="G10" s="77"/>
      <c r="H10" s="77"/>
      <c r="I10" s="77"/>
      <c r="J10" s="77"/>
      <c r="K10" s="77"/>
      <c r="L10" s="11"/>
      <c r="U10" s="11"/>
      <c r="X10"/>
    </row>
    <row r="11" spans="1:27" ht="56.25" x14ac:dyDescent="0.4">
      <c r="A11" s="93"/>
      <c r="B11" s="93" t="s">
        <v>119</v>
      </c>
      <c r="C11" s="4" t="s">
        <v>129</v>
      </c>
      <c r="D11" s="93" t="s">
        <v>9</v>
      </c>
      <c r="E11" s="4" t="s">
        <v>136</v>
      </c>
      <c r="F11" s="93" t="s">
        <v>8</v>
      </c>
      <c r="G11" s="132" t="s">
        <v>10</v>
      </c>
      <c r="H11" s="132"/>
      <c r="I11" s="93" t="s">
        <v>11</v>
      </c>
      <c r="J11" s="93" t="s">
        <v>12</v>
      </c>
      <c r="K11" s="3" t="s">
        <v>26</v>
      </c>
      <c r="L11" s="93" t="s">
        <v>0</v>
      </c>
      <c r="M11" s="93" t="s">
        <v>1</v>
      </c>
      <c r="N11" s="93" t="s">
        <v>41</v>
      </c>
      <c r="O11" s="93" t="s">
        <v>40</v>
      </c>
      <c r="P11" s="93" t="s">
        <v>40</v>
      </c>
      <c r="Q11" s="93" t="s">
        <v>40</v>
      </c>
      <c r="R11" s="93" t="s">
        <v>137</v>
      </c>
      <c r="S11" s="92" t="s">
        <v>213</v>
      </c>
      <c r="T11" s="92" t="s">
        <v>220</v>
      </c>
      <c r="X11" s="90" t="s">
        <v>35</v>
      </c>
    </row>
    <row r="12" spans="1:27" ht="21.75" customHeight="1" x14ac:dyDescent="0.4">
      <c r="A12" s="1">
        <v>1</v>
      </c>
      <c r="B12" s="69"/>
      <c r="C12" s="1"/>
      <c r="D12" s="3" t="s">
        <v>208</v>
      </c>
      <c r="E12" s="91" t="s">
        <v>209</v>
      </c>
      <c r="F12" s="3" t="s">
        <v>30</v>
      </c>
      <c r="G12" s="93" t="s">
        <v>32</v>
      </c>
      <c r="H12" s="3">
        <v>27</v>
      </c>
      <c r="I12" s="3">
        <v>3</v>
      </c>
      <c r="J12" s="3">
        <v>31</v>
      </c>
      <c r="K12" s="3"/>
      <c r="L12" s="91" t="s">
        <v>44</v>
      </c>
      <c r="M12" s="91" t="s">
        <v>13</v>
      </c>
      <c r="N12" s="91" t="s">
        <v>18</v>
      </c>
      <c r="O12" s="91" t="s">
        <v>20</v>
      </c>
      <c r="P12" s="91" t="s">
        <v>130</v>
      </c>
      <c r="Q12" s="91" t="s">
        <v>21</v>
      </c>
      <c r="R12" s="91" t="s">
        <v>192</v>
      </c>
      <c r="S12" s="91"/>
      <c r="T12" s="91"/>
      <c r="W12" s="16">
        <f t="shared" ref="W12:W41" si="0">DATEVALUE($G12&amp;$H12&amp;"年"&amp;$I12&amp;"月"&amp;$J12&amp;"日")</f>
        <v>19084</v>
      </c>
      <c r="X12" s="11">
        <f t="shared" ref="X12:X41" si="1">IF($D12="","",DATEDIF($W12,$W$1,"y"))</f>
        <v>74</v>
      </c>
      <c r="Y12" t="str">
        <f t="shared" ref="Y12:Y41" si="2">IF(MOD($X12,5)=0,IF($X12&gt;=40,"付加","一般"),"一般")</f>
        <v>一般</v>
      </c>
      <c r="Z12" t="str">
        <f>IF($F12="女",IF($X12&gt;=40,IF(MOD($X12,2)=0,IF($X12&lt;=74,"乳癌偶","乳癌４０"),"乳癌"),"乳癌"),"")</f>
        <v/>
      </c>
      <c r="AA12" t="str">
        <f>IF($F12="女",IF(MOD($X12,2)=0,IF($X12&gt;=40,IF($X12&lt;=74,"子宮がん",""),""),""),"")</f>
        <v/>
      </c>
    </row>
    <row r="13" spans="1:27" ht="21.75" customHeight="1" x14ac:dyDescent="0.4">
      <c r="A13" s="1">
        <v>2</v>
      </c>
      <c r="B13" s="69"/>
      <c r="C13" s="1"/>
      <c r="D13" s="3" t="s">
        <v>7</v>
      </c>
      <c r="E13" s="91" t="s">
        <v>214</v>
      </c>
      <c r="F13" s="3" t="s">
        <v>30</v>
      </c>
      <c r="G13" s="93" t="s">
        <v>32</v>
      </c>
      <c r="H13" s="3">
        <v>25</v>
      </c>
      <c r="I13" s="3">
        <v>3</v>
      </c>
      <c r="J13" s="3">
        <v>31</v>
      </c>
      <c r="K13" s="3"/>
      <c r="L13" s="91" t="s">
        <v>44</v>
      </c>
      <c r="M13" s="91" t="s">
        <v>13</v>
      </c>
      <c r="N13" s="91" t="s">
        <v>18</v>
      </c>
      <c r="O13" s="91" t="s">
        <v>22</v>
      </c>
      <c r="P13" s="91" t="s">
        <v>130</v>
      </c>
      <c r="Q13" s="91" t="s">
        <v>121</v>
      </c>
      <c r="R13" s="91" t="s">
        <v>36</v>
      </c>
      <c r="S13" s="91"/>
      <c r="T13" s="91"/>
      <c r="W13" s="16">
        <f t="shared" si="0"/>
        <v>18353</v>
      </c>
      <c r="X13" s="11">
        <f t="shared" si="1"/>
        <v>76</v>
      </c>
      <c r="Y13" t="str">
        <f t="shared" si="2"/>
        <v>一般</v>
      </c>
      <c r="Z13" t="str">
        <f t="shared" ref="Z13:Z41" si="3">IF($F13="女",IF($X13&gt;=40,IF(MOD($X13,2)=0,IF($X13&lt;=74,"乳癌偶","乳癌４０"),"乳癌"),"乳癌"),"")</f>
        <v/>
      </c>
      <c r="AA13" t="str">
        <f t="shared" ref="AA13:AA41" si="4">IF($F13="女",IF(MOD($X13,2)=0,IF($X13&gt;=40,IF($X13&lt;=74,"子宮がん",""),""),""),"")</f>
        <v/>
      </c>
    </row>
    <row r="14" spans="1:27" ht="21.75" customHeight="1" x14ac:dyDescent="0.4">
      <c r="A14" s="1">
        <v>3</v>
      </c>
      <c r="B14" s="69"/>
      <c r="C14" s="1"/>
      <c r="D14" s="3" t="s">
        <v>210</v>
      </c>
      <c r="E14" s="91" t="s">
        <v>215</v>
      </c>
      <c r="F14" s="3" t="s">
        <v>30</v>
      </c>
      <c r="G14" s="93" t="s">
        <v>32</v>
      </c>
      <c r="H14" s="3">
        <v>30</v>
      </c>
      <c r="I14" s="3">
        <v>4</v>
      </c>
      <c r="J14" s="3">
        <v>1</v>
      </c>
      <c r="K14" s="3"/>
      <c r="L14" s="91" t="s">
        <v>191</v>
      </c>
      <c r="M14" s="91" t="s">
        <v>14</v>
      </c>
      <c r="N14" s="91" t="s">
        <v>19</v>
      </c>
      <c r="O14" s="91" t="s">
        <v>20</v>
      </c>
      <c r="P14" s="91" t="s">
        <v>120</v>
      </c>
      <c r="Q14" s="91" t="s">
        <v>21</v>
      </c>
      <c r="R14" s="91" t="s">
        <v>195</v>
      </c>
      <c r="S14" s="91"/>
      <c r="T14" s="91"/>
      <c r="W14" s="16">
        <f t="shared" si="0"/>
        <v>20180</v>
      </c>
      <c r="X14" s="11">
        <f t="shared" si="1"/>
        <v>70</v>
      </c>
      <c r="Y14" t="str">
        <f t="shared" si="2"/>
        <v>付加</v>
      </c>
      <c r="Z14" t="str">
        <f t="shared" si="3"/>
        <v/>
      </c>
      <c r="AA14" t="str">
        <f t="shared" si="4"/>
        <v/>
      </c>
    </row>
    <row r="15" spans="1:27" ht="21.75" customHeight="1" x14ac:dyDescent="0.4">
      <c r="A15" s="1">
        <v>4</v>
      </c>
      <c r="B15" s="69"/>
      <c r="C15" s="1"/>
      <c r="D15" s="3" t="s">
        <v>211</v>
      </c>
      <c r="E15" s="91" t="s">
        <v>216</v>
      </c>
      <c r="F15" s="3" t="s">
        <v>31</v>
      </c>
      <c r="G15" s="93" t="s">
        <v>32</v>
      </c>
      <c r="H15" s="3">
        <v>61</v>
      </c>
      <c r="I15" s="3">
        <v>3</v>
      </c>
      <c r="J15" s="3">
        <v>31</v>
      </c>
      <c r="K15" s="3"/>
      <c r="L15" s="91" t="s">
        <v>44</v>
      </c>
      <c r="M15" s="91" t="s">
        <v>13</v>
      </c>
      <c r="N15" s="91" t="s">
        <v>18</v>
      </c>
      <c r="O15" s="91" t="s">
        <v>22</v>
      </c>
      <c r="P15" s="91" t="s">
        <v>131</v>
      </c>
      <c r="Q15" s="91" t="s">
        <v>121</v>
      </c>
      <c r="R15" s="91" t="s">
        <v>196</v>
      </c>
      <c r="S15" s="91" t="s">
        <v>200</v>
      </c>
      <c r="T15" s="91" t="s">
        <v>200</v>
      </c>
      <c r="W15" s="16">
        <f t="shared" si="0"/>
        <v>31502</v>
      </c>
      <c r="X15" s="11">
        <f t="shared" si="1"/>
        <v>40</v>
      </c>
      <c r="Y15" t="str">
        <f t="shared" si="2"/>
        <v>付加</v>
      </c>
      <c r="Z15" t="str">
        <f t="shared" si="3"/>
        <v>乳癌偶</v>
      </c>
      <c r="AA15" t="str">
        <f t="shared" si="4"/>
        <v>子宮がん</v>
      </c>
    </row>
    <row r="16" spans="1:27" ht="21.75" customHeight="1" x14ac:dyDescent="0.4">
      <c r="A16" s="1">
        <v>5</v>
      </c>
      <c r="B16" s="69"/>
      <c r="C16" s="1"/>
      <c r="D16" s="3" t="s">
        <v>212</v>
      </c>
      <c r="E16" s="91" t="s">
        <v>217</v>
      </c>
      <c r="F16" s="3" t="s">
        <v>31</v>
      </c>
      <c r="G16" s="93" t="s">
        <v>33</v>
      </c>
      <c r="H16" s="3">
        <v>2</v>
      </c>
      <c r="I16" s="3">
        <v>4</v>
      </c>
      <c r="J16" s="3">
        <v>1</v>
      </c>
      <c r="K16" s="3"/>
      <c r="L16" s="91" t="s">
        <v>44</v>
      </c>
      <c r="M16" s="91" t="s">
        <v>14</v>
      </c>
      <c r="N16" s="91" t="s">
        <v>19</v>
      </c>
      <c r="O16" s="91" t="s">
        <v>20</v>
      </c>
      <c r="P16" s="91" t="s">
        <v>131</v>
      </c>
      <c r="Q16" s="91" t="s">
        <v>121</v>
      </c>
      <c r="R16" s="91" t="s">
        <v>194</v>
      </c>
      <c r="S16" s="91" t="s">
        <v>135</v>
      </c>
      <c r="T16" s="91"/>
      <c r="W16" s="16">
        <f t="shared" si="0"/>
        <v>32964</v>
      </c>
      <c r="X16" s="11">
        <f t="shared" si="1"/>
        <v>35</v>
      </c>
      <c r="Y16" t="str">
        <f>IF(MOD($X16,5)=0,IF($X16&gt;=40,"付加","一般"),"一般")</f>
        <v>一般</v>
      </c>
      <c r="Z16" t="str">
        <f t="shared" si="3"/>
        <v>乳癌</v>
      </c>
      <c r="AA16" t="str">
        <f t="shared" si="4"/>
        <v/>
      </c>
    </row>
    <row r="17" spans="1:27" ht="21.75" customHeight="1" x14ac:dyDescent="0.4">
      <c r="A17" s="1">
        <v>6</v>
      </c>
      <c r="B17" s="69"/>
      <c r="C17" s="1"/>
      <c r="D17" s="3"/>
      <c r="E17" s="3"/>
      <c r="F17" s="3"/>
      <c r="G17" s="3"/>
      <c r="H17" s="3"/>
      <c r="I17" s="3"/>
      <c r="J17" s="3"/>
      <c r="K17" s="3"/>
      <c r="L17" s="91"/>
      <c r="M17" s="91"/>
      <c r="N17" s="91"/>
      <c r="O17" s="91"/>
      <c r="P17" s="91"/>
      <c r="Q17" s="91"/>
      <c r="R17" s="91"/>
      <c r="S17" s="91"/>
      <c r="T17" s="91"/>
      <c r="W17" s="16" t="e">
        <f t="shared" si="0"/>
        <v>#VALUE!</v>
      </c>
      <c r="X17" s="11" t="str">
        <f t="shared" si="1"/>
        <v/>
      </c>
      <c r="Y17" t="e">
        <f t="shared" si="2"/>
        <v>#VALUE!</v>
      </c>
      <c r="Z17" t="str">
        <f>IF($F17="女",IF($X17&gt;=40,IF(MOD($X17,2)=0,IF($X17&lt;=74,"乳癌偶","乳癌４０"),"乳癌"),"乳癌"),"")</f>
        <v/>
      </c>
      <c r="AA17" t="str">
        <f>IF($F17="女",IF(MOD($X17,2)=0,IF($X17&gt;=40,IF($X17&lt;=74,"子宮がん",""),""),""),"")</f>
        <v/>
      </c>
    </row>
    <row r="18" spans="1:27" ht="21.75" customHeight="1" x14ac:dyDescent="0.4">
      <c r="A18" s="1">
        <v>7</v>
      </c>
      <c r="B18" s="69"/>
      <c r="C18" s="1"/>
      <c r="D18" s="3"/>
      <c r="E18" s="3"/>
      <c r="F18" s="3"/>
      <c r="G18" s="3"/>
      <c r="H18" s="3"/>
      <c r="I18" s="3"/>
      <c r="J18" s="3"/>
      <c r="K18" s="3"/>
      <c r="L18" s="91"/>
      <c r="M18" s="91"/>
      <c r="N18" s="91"/>
      <c r="O18" s="91"/>
      <c r="P18" s="91"/>
      <c r="Q18" s="91"/>
      <c r="R18" s="91"/>
      <c r="S18" s="91"/>
      <c r="T18" s="91"/>
      <c r="W18" s="16" t="e">
        <f t="shared" si="0"/>
        <v>#VALUE!</v>
      </c>
      <c r="X18" s="11" t="str">
        <f t="shared" si="1"/>
        <v/>
      </c>
      <c r="Y18" t="e">
        <f t="shared" si="2"/>
        <v>#VALUE!</v>
      </c>
      <c r="Z18" t="str">
        <f t="shared" si="3"/>
        <v/>
      </c>
      <c r="AA18" t="str">
        <f t="shared" si="4"/>
        <v/>
      </c>
    </row>
    <row r="19" spans="1:27" ht="21.75" customHeight="1" x14ac:dyDescent="0.4">
      <c r="A19" s="1">
        <v>8</v>
      </c>
      <c r="B19" s="69"/>
      <c r="C19" s="1"/>
      <c r="D19" s="3"/>
      <c r="E19" s="3"/>
      <c r="F19" s="3"/>
      <c r="G19" s="3"/>
      <c r="H19" s="3"/>
      <c r="I19" s="3"/>
      <c r="J19" s="3"/>
      <c r="K19" s="3"/>
      <c r="L19" s="91"/>
      <c r="M19" s="91"/>
      <c r="N19" s="91"/>
      <c r="O19" s="91"/>
      <c r="P19" s="91"/>
      <c r="Q19" s="91"/>
      <c r="R19" s="91"/>
      <c r="S19" s="91"/>
      <c r="T19" s="91"/>
      <c r="W19" s="16" t="e">
        <f t="shared" si="0"/>
        <v>#VALUE!</v>
      </c>
      <c r="X19" s="11" t="str">
        <f t="shared" si="1"/>
        <v/>
      </c>
      <c r="Y19" t="e">
        <f t="shared" si="2"/>
        <v>#VALUE!</v>
      </c>
      <c r="Z19" t="str">
        <f t="shared" si="3"/>
        <v/>
      </c>
      <c r="AA19" t="str">
        <f t="shared" si="4"/>
        <v/>
      </c>
    </row>
    <row r="20" spans="1:27" ht="21.75" customHeight="1" x14ac:dyDescent="0.4">
      <c r="A20" s="1">
        <v>9</v>
      </c>
      <c r="B20" s="69"/>
      <c r="C20" s="1"/>
      <c r="D20" s="3"/>
      <c r="E20" s="3"/>
      <c r="F20" s="3"/>
      <c r="G20" s="3"/>
      <c r="H20" s="3"/>
      <c r="I20" s="3"/>
      <c r="J20" s="3"/>
      <c r="K20" s="3"/>
      <c r="L20" s="91"/>
      <c r="M20" s="91"/>
      <c r="N20" s="91"/>
      <c r="O20" s="91"/>
      <c r="P20" s="91"/>
      <c r="Q20" s="91"/>
      <c r="R20" s="91"/>
      <c r="S20" s="91"/>
      <c r="T20" s="91"/>
      <c r="W20" s="16" t="e">
        <f t="shared" si="0"/>
        <v>#VALUE!</v>
      </c>
      <c r="X20" s="11" t="str">
        <f t="shared" si="1"/>
        <v/>
      </c>
      <c r="Y20" t="e">
        <f t="shared" si="2"/>
        <v>#VALUE!</v>
      </c>
      <c r="Z20" t="str">
        <f t="shared" si="3"/>
        <v/>
      </c>
      <c r="AA20" t="str">
        <f t="shared" si="4"/>
        <v/>
      </c>
    </row>
    <row r="21" spans="1:27" ht="21.75" customHeight="1" x14ac:dyDescent="0.4">
      <c r="A21" s="1">
        <v>10</v>
      </c>
      <c r="B21" s="69"/>
      <c r="C21" s="1"/>
      <c r="D21" s="3"/>
      <c r="E21" s="3"/>
      <c r="F21" s="3"/>
      <c r="G21" s="3"/>
      <c r="H21" s="3"/>
      <c r="I21" s="3"/>
      <c r="J21" s="3"/>
      <c r="K21" s="3"/>
      <c r="L21" s="91"/>
      <c r="M21" s="91"/>
      <c r="N21" s="91"/>
      <c r="O21" s="91"/>
      <c r="P21" s="91"/>
      <c r="Q21" s="91"/>
      <c r="R21" s="91"/>
      <c r="S21" s="91"/>
      <c r="T21" s="91"/>
      <c r="W21" s="16" t="e">
        <f t="shared" si="0"/>
        <v>#VALUE!</v>
      </c>
      <c r="X21" s="11" t="str">
        <f t="shared" si="1"/>
        <v/>
      </c>
      <c r="Y21" t="e">
        <f>IF(MOD($X21,5)=0,IF($X21&gt;=40,"付加","一般"),"一般")</f>
        <v>#VALUE!</v>
      </c>
      <c r="Z21" t="str">
        <f t="shared" si="3"/>
        <v/>
      </c>
      <c r="AA21" t="str">
        <f t="shared" si="4"/>
        <v/>
      </c>
    </row>
    <row r="22" spans="1:27" ht="21.75" customHeight="1" x14ac:dyDescent="0.4">
      <c r="A22" s="1">
        <v>11</v>
      </c>
      <c r="B22" s="69"/>
      <c r="C22" s="1"/>
      <c r="D22" s="3"/>
      <c r="E22" s="3"/>
      <c r="F22" s="3"/>
      <c r="G22" s="3"/>
      <c r="H22" s="3"/>
      <c r="I22" s="3"/>
      <c r="J22" s="3"/>
      <c r="K22" s="3"/>
      <c r="L22" s="91"/>
      <c r="M22" s="91"/>
      <c r="N22" s="91"/>
      <c r="O22" s="91"/>
      <c r="P22" s="91"/>
      <c r="Q22" s="91"/>
      <c r="R22" s="91"/>
      <c r="S22" s="91"/>
      <c r="T22" s="91"/>
      <c r="W22" s="16" t="e">
        <f t="shared" si="0"/>
        <v>#VALUE!</v>
      </c>
      <c r="X22" s="11" t="str">
        <f t="shared" si="1"/>
        <v/>
      </c>
      <c r="Y22" t="e">
        <f t="shared" si="2"/>
        <v>#VALUE!</v>
      </c>
      <c r="Z22" t="str">
        <f>IF($F22="女",IF($X22&gt;=40,IF(MOD($X22,2)=0,IF($X22&lt;=74,"乳癌偶","乳癌４０"),"乳癌"),"乳癌"),"")</f>
        <v/>
      </c>
      <c r="AA22" t="str">
        <f>IF($F22="女",IF(MOD($X22,2)=0,IF($X22&gt;=40,IF($X22&lt;=74,"子宮がん",""),""),""),"")</f>
        <v/>
      </c>
    </row>
    <row r="23" spans="1:27" ht="21.75" customHeight="1" x14ac:dyDescent="0.4">
      <c r="A23" s="1">
        <v>12</v>
      </c>
      <c r="B23" s="69"/>
      <c r="C23" s="1"/>
      <c r="D23" s="3"/>
      <c r="E23" s="3"/>
      <c r="F23" s="3"/>
      <c r="G23" s="3"/>
      <c r="H23" s="3"/>
      <c r="I23" s="3"/>
      <c r="J23" s="3"/>
      <c r="K23" s="3"/>
      <c r="L23" s="91"/>
      <c r="M23" s="91"/>
      <c r="N23" s="91"/>
      <c r="O23" s="91"/>
      <c r="P23" s="91"/>
      <c r="Q23" s="91"/>
      <c r="R23" s="91"/>
      <c r="S23" s="91"/>
      <c r="T23" s="91"/>
      <c r="W23" s="16" t="e">
        <f t="shared" si="0"/>
        <v>#VALUE!</v>
      </c>
      <c r="X23" s="11" t="str">
        <f t="shared" si="1"/>
        <v/>
      </c>
      <c r="Y23" t="e">
        <f t="shared" si="2"/>
        <v>#VALUE!</v>
      </c>
      <c r="Z23" t="str">
        <f t="shared" si="3"/>
        <v/>
      </c>
      <c r="AA23" t="str">
        <f t="shared" si="4"/>
        <v/>
      </c>
    </row>
    <row r="24" spans="1:27" ht="21.75" customHeight="1" x14ac:dyDescent="0.4">
      <c r="A24" s="1">
        <v>13</v>
      </c>
      <c r="B24" s="69"/>
      <c r="C24" s="1"/>
      <c r="D24" s="3"/>
      <c r="E24" s="3"/>
      <c r="F24" s="3"/>
      <c r="G24" s="3"/>
      <c r="H24" s="3"/>
      <c r="I24" s="3"/>
      <c r="J24" s="3"/>
      <c r="K24" s="3"/>
      <c r="L24" s="91"/>
      <c r="M24" s="91"/>
      <c r="N24" s="91"/>
      <c r="O24" s="91"/>
      <c r="P24" s="91"/>
      <c r="Q24" s="91"/>
      <c r="R24" s="91"/>
      <c r="S24" s="91"/>
      <c r="T24" s="91"/>
      <c r="W24" s="16" t="e">
        <f t="shared" si="0"/>
        <v>#VALUE!</v>
      </c>
      <c r="X24" s="11" t="str">
        <f t="shared" si="1"/>
        <v/>
      </c>
      <c r="Y24" t="e">
        <f t="shared" si="2"/>
        <v>#VALUE!</v>
      </c>
      <c r="Z24" t="str">
        <f t="shared" si="3"/>
        <v/>
      </c>
      <c r="AA24" t="str">
        <f t="shared" si="4"/>
        <v/>
      </c>
    </row>
    <row r="25" spans="1:27" ht="21.75" customHeight="1" x14ac:dyDescent="0.4">
      <c r="A25" s="1">
        <v>14</v>
      </c>
      <c r="B25" s="69"/>
      <c r="C25" s="1"/>
      <c r="D25" s="3"/>
      <c r="E25" s="3"/>
      <c r="F25" s="3"/>
      <c r="G25" s="3"/>
      <c r="H25" s="3"/>
      <c r="I25" s="3"/>
      <c r="J25" s="3"/>
      <c r="K25" s="3"/>
      <c r="L25" s="91"/>
      <c r="M25" s="91"/>
      <c r="N25" s="91"/>
      <c r="O25" s="91"/>
      <c r="P25" s="91"/>
      <c r="Q25" s="91"/>
      <c r="R25" s="91"/>
      <c r="S25" s="91"/>
      <c r="T25" s="91"/>
      <c r="W25" s="16" t="e">
        <f t="shared" si="0"/>
        <v>#VALUE!</v>
      </c>
      <c r="X25" s="11" t="str">
        <f t="shared" si="1"/>
        <v/>
      </c>
      <c r="Y25" t="e">
        <f t="shared" si="2"/>
        <v>#VALUE!</v>
      </c>
      <c r="Z25" t="str">
        <f t="shared" si="3"/>
        <v/>
      </c>
      <c r="AA25" t="str">
        <f t="shared" si="4"/>
        <v/>
      </c>
    </row>
    <row r="26" spans="1:27" ht="21.75" customHeight="1" x14ac:dyDescent="0.4">
      <c r="A26" s="1">
        <v>15</v>
      </c>
      <c r="B26" s="69"/>
      <c r="C26" s="1"/>
      <c r="D26" s="3"/>
      <c r="E26" s="3"/>
      <c r="F26" s="3"/>
      <c r="G26" s="3"/>
      <c r="H26" s="3"/>
      <c r="I26" s="3"/>
      <c r="J26" s="3"/>
      <c r="K26" s="3"/>
      <c r="L26" s="91"/>
      <c r="M26" s="91"/>
      <c r="N26" s="91"/>
      <c r="O26" s="91"/>
      <c r="P26" s="91"/>
      <c r="Q26" s="91"/>
      <c r="R26" s="91"/>
      <c r="S26" s="91"/>
      <c r="T26" s="91"/>
      <c r="W26" s="16" t="e">
        <f t="shared" si="0"/>
        <v>#VALUE!</v>
      </c>
      <c r="X26" s="11" t="str">
        <f t="shared" si="1"/>
        <v/>
      </c>
      <c r="Y26" t="e">
        <f>IF(MOD($X26,5)=0,IF($X26&gt;=40,"付加","一般"),"一般")</f>
        <v>#VALUE!</v>
      </c>
      <c r="Z26" t="str">
        <f t="shared" si="3"/>
        <v/>
      </c>
      <c r="AA26" t="str">
        <f t="shared" si="4"/>
        <v/>
      </c>
    </row>
    <row r="27" spans="1:27" ht="21.75" customHeight="1" x14ac:dyDescent="0.4">
      <c r="A27" s="1">
        <v>16</v>
      </c>
      <c r="B27" s="69"/>
      <c r="C27" s="1"/>
      <c r="D27" s="3"/>
      <c r="E27" s="3"/>
      <c r="F27" s="3"/>
      <c r="G27" s="3"/>
      <c r="H27" s="3"/>
      <c r="I27" s="3"/>
      <c r="J27" s="3"/>
      <c r="K27" s="3"/>
      <c r="L27" s="91"/>
      <c r="M27" s="91"/>
      <c r="N27" s="91"/>
      <c r="O27" s="91"/>
      <c r="P27" s="91"/>
      <c r="Q27" s="91"/>
      <c r="R27" s="91"/>
      <c r="S27" s="91"/>
      <c r="T27" s="91"/>
      <c r="W27" s="16" t="e">
        <f t="shared" si="0"/>
        <v>#VALUE!</v>
      </c>
      <c r="X27" s="11" t="str">
        <f t="shared" si="1"/>
        <v/>
      </c>
      <c r="Y27" t="e">
        <f t="shared" si="2"/>
        <v>#VALUE!</v>
      </c>
      <c r="Z27" t="str">
        <f>IF($F27="女",IF($X27&gt;=40,IF(MOD($X27,2)=0,IF($X27&lt;=74,"乳癌偶","乳癌４０"),"乳癌"),"乳癌"),"")</f>
        <v/>
      </c>
      <c r="AA27" t="str">
        <f>IF($F27="女",IF(MOD($X27,2)=0,IF($X27&gt;=40,IF($X27&lt;=74,"子宮がん",""),""),""),"")</f>
        <v/>
      </c>
    </row>
    <row r="28" spans="1:27" ht="21.75" customHeight="1" x14ac:dyDescent="0.4">
      <c r="A28" s="1">
        <v>17</v>
      </c>
      <c r="B28" s="69"/>
      <c r="C28" s="1"/>
      <c r="D28" s="3"/>
      <c r="E28" s="3"/>
      <c r="F28" s="3"/>
      <c r="G28" s="3"/>
      <c r="H28" s="3"/>
      <c r="I28" s="3"/>
      <c r="J28" s="3"/>
      <c r="K28" s="3"/>
      <c r="L28" s="91"/>
      <c r="M28" s="91"/>
      <c r="N28" s="91"/>
      <c r="O28" s="91"/>
      <c r="P28" s="91"/>
      <c r="Q28" s="91"/>
      <c r="R28" s="91"/>
      <c r="S28" s="91"/>
      <c r="T28" s="91"/>
      <c r="W28" s="16" t="e">
        <f t="shared" si="0"/>
        <v>#VALUE!</v>
      </c>
      <c r="X28" s="11" t="str">
        <f t="shared" si="1"/>
        <v/>
      </c>
      <c r="Y28" t="e">
        <f t="shared" si="2"/>
        <v>#VALUE!</v>
      </c>
      <c r="Z28" t="str">
        <f>IF($F28="女",IF($X28&gt;=40,IF(MOD($X28,2)=0,IF($X28&lt;=74,"乳癌偶","乳癌４０"),"乳癌"),"乳癌"),"")</f>
        <v/>
      </c>
      <c r="AA28" t="str">
        <f>IF($F28="女",IF(MOD($X28,2)=0,IF($X28&gt;=40,IF($X28&lt;=74,"子宮がん",""),""),""),"")</f>
        <v/>
      </c>
    </row>
    <row r="29" spans="1:27" ht="21.75" customHeight="1" x14ac:dyDescent="0.4">
      <c r="A29" s="1">
        <v>18</v>
      </c>
      <c r="B29" s="69"/>
      <c r="C29" s="1"/>
      <c r="D29" s="3"/>
      <c r="E29" s="3"/>
      <c r="F29" s="3"/>
      <c r="G29" s="3"/>
      <c r="H29" s="3"/>
      <c r="I29" s="3"/>
      <c r="J29" s="3"/>
      <c r="K29" s="3"/>
      <c r="L29" s="91"/>
      <c r="M29" s="91"/>
      <c r="N29" s="91"/>
      <c r="O29" s="91"/>
      <c r="P29" s="91"/>
      <c r="Q29" s="91"/>
      <c r="R29" s="91"/>
      <c r="S29" s="91"/>
      <c r="T29" s="91"/>
      <c r="W29" s="16" t="e">
        <f t="shared" si="0"/>
        <v>#VALUE!</v>
      </c>
      <c r="X29" s="11" t="str">
        <f t="shared" si="1"/>
        <v/>
      </c>
      <c r="Y29" t="e">
        <f t="shared" si="2"/>
        <v>#VALUE!</v>
      </c>
      <c r="Z29" t="str">
        <f t="shared" si="3"/>
        <v/>
      </c>
      <c r="AA29" t="str">
        <f t="shared" si="4"/>
        <v/>
      </c>
    </row>
    <row r="30" spans="1:27" ht="21.75" customHeight="1" x14ac:dyDescent="0.4">
      <c r="A30" s="1">
        <v>19</v>
      </c>
      <c r="B30" s="69"/>
      <c r="C30" s="1"/>
      <c r="D30" s="3"/>
      <c r="E30" s="3"/>
      <c r="F30" s="3"/>
      <c r="G30" s="3"/>
      <c r="H30" s="3"/>
      <c r="I30" s="3"/>
      <c r="J30" s="3"/>
      <c r="K30" s="3"/>
      <c r="L30" s="91"/>
      <c r="M30" s="91"/>
      <c r="N30" s="91"/>
      <c r="O30" s="91"/>
      <c r="P30" s="91"/>
      <c r="Q30" s="91"/>
      <c r="R30" s="91"/>
      <c r="S30" s="91"/>
      <c r="T30" s="91"/>
      <c r="W30" s="16" t="e">
        <f t="shared" si="0"/>
        <v>#VALUE!</v>
      </c>
      <c r="X30" s="11" t="str">
        <f t="shared" si="1"/>
        <v/>
      </c>
      <c r="Y30" t="e">
        <f t="shared" si="2"/>
        <v>#VALUE!</v>
      </c>
      <c r="Z30" t="str">
        <f t="shared" si="3"/>
        <v/>
      </c>
      <c r="AA30" t="str">
        <f t="shared" si="4"/>
        <v/>
      </c>
    </row>
    <row r="31" spans="1:27" ht="21.75" customHeight="1" x14ac:dyDescent="0.4">
      <c r="A31" s="1">
        <v>20</v>
      </c>
      <c r="B31" s="69"/>
      <c r="C31" s="1"/>
      <c r="D31" s="3"/>
      <c r="E31" s="3"/>
      <c r="F31" s="3"/>
      <c r="G31" s="3"/>
      <c r="H31" s="3"/>
      <c r="I31" s="3"/>
      <c r="J31" s="3"/>
      <c r="K31" s="3"/>
      <c r="L31" s="91"/>
      <c r="M31" s="91"/>
      <c r="N31" s="91"/>
      <c r="O31" s="91"/>
      <c r="P31" s="91"/>
      <c r="Q31" s="91"/>
      <c r="R31" s="91"/>
      <c r="S31" s="91"/>
      <c r="T31" s="91"/>
      <c r="W31" s="16" t="e">
        <f t="shared" si="0"/>
        <v>#VALUE!</v>
      </c>
      <c r="X31" s="11" t="str">
        <f t="shared" si="1"/>
        <v/>
      </c>
      <c r="Y31" t="e">
        <f t="shared" si="2"/>
        <v>#VALUE!</v>
      </c>
      <c r="Z31" t="str">
        <f t="shared" si="3"/>
        <v/>
      </c>
      <c r="AA31" t="str">
        <f t="shared" si="4"/>
        <v/>
      </c>
    </row>
    <row r="32" spans="1:27" ht="21.75" customHeight="1" x14ac:dyDescent="0.4">
      <c r="A32" s="1">
        <v>21</v>
      </c>
      <c r="B32" s="69"/>
      <c r="C32" s="1"/>
      <c r="D32" s="3"/>
      <c r="E32" s="3"/>
      <c r="F32" s="3"/>
      <c r="G32" s="3"/>
      <c r="H32" s="3"/>
      <c r="I32" s="3"/>
      <c r="J32" s="3"/>
      <c r="K32" s="3"/>
      <c r="L32" s="91"/>
      <c r="M32" s="91"/>
      <c r="N32" s="91"/>
      <c r="O32" s="91"/>
      <c r="P32" s="91"/>
      <c r="Q32" s="91"/>
      <c r="R32" s="91"/>
      <c r="S32" s="91"/>
      <c r="T32" s="91"/>
      <c r="W32" s="16" t="e">
        <f t="shared" si="0"/>
        <v>#VALUE!</v>
      </c>
      <c r="X32" s="11" t="str">
        <f t="shared" si="1"/>
        <v/>
      </c>
      <c r="Y32" t="e">
        <f>IF(MOD($X32,5)=0,IF($X32&gt;=40,"付加","一般"),"一般")</f>
        <v>#VALUE!</v>
      </c>
      <c r="Z32" t="str">
        <f t="shared" si="3"/>
        <v/>
      </c>
      <c r="AA32" t="str">
        <f t="shared" si="4"/>
        <v/>
      </c>
    </row>
    <row r="33" spans="1:27" ht="21.75" customHeight="1" x14ac:dyDescent="0.4">
      <c r="A33" s="1">
        <v>22</v>
      </c>
      <c r="B33" s="69"/>
      <c r="C33" s="1"/>
      <c r="D33" s="3"/>
      <c r="E33" s="3"/>
      <c r="F33" s="3"/>
      <c r="G33" s="3"/>
      <c r="H33" s="3"/>
      <c r="I33" s="3"/>
      <c r="J33" s="3"/>
      <c r="K33" s="3"/>
      <c r="L33" s="91"/>
      <c r="M33" s="91"/>
      <c r="N33" s="91"/>
      <c r="O33" s="91"/>
      <c r="P33" s="91"/>
      <c r="Q33" s="91"/>
      <c r="R33" s="91"/>
      <c r="S33" s="91"/>
      <c r="T33" s="91"/>
      <c r="W33" s="16" t="e">
        <f t="shared" si="0"/>
        <v>#VALUE!</v>
      </c>
      <c r="X33" s="11" t="str">
        <f t="shared" si="1"/>
        <v/>
      </c>
      <c r="Y33" t="e">
        <f t="shared" si="2"/>
        <v>#VALUE!</v>
      </c>
      <c r="Z33" t="str">
        <f t="shared" si="3"/>
        <v/>
      </c>
      <c r="AA33" t="str">
        <f t="shared" si="4"/>
        <v/>
      </c>
    </row>
    <row r="34" spans="1:27" ht="21.75" customHeight="1" x14ac:dyDescent="0.4">
      <c r="A34" s="1">
        <v>23</v>
      </c>
      <c r="B34" s="69"/>
      <c r="C34" s="1"/>
      <c r="D34" s="3"/>
      <c r="E34" s="3"/>
      <c r="F34" s="3"/>
      <c r="G34" s="3"/>
      <c r="H34" s="3"/>
      <c r="I34" s="3"/>
      <c r="J34" s="3"/>
      <c r="K34" s="3"/>
      <c r="L34" s="91"/>
      <c r="M34" s="91"/>
      <c r="N34" s="91"/>
      <c r="O34" s="91"/>
      <c r="P34" s="91"/>
      <c r="Q34" s="91"/>
      <c r="R34" s="91"/>
      <c r="S34" s="91"/>
      <c r="T34" s="91"/>
      <c r="W34" s="16" t="e">
        <f t="shared" si="0"/>
        <v>#VALUE!</v>
      </c>
      <c r="X34" s="11" t="str">
        <f t="shared" si="1"/>
        <v/>
      </c>
      <c r="Y34" t="e">
        <f t="shared" si="2"/>
        <v>#VALUE!</v>
      </c>
      <c r="Z34" t="str">
        <f t="shared" si="3"/>
        <v/>
      </c>
      <c r="AA34" t="str">
        <f t="shared" si="4"/>
        <v/>
      </c>
    </row>
    <row r="35" spans="1:27" ht="21.75" customHeight="1" x14ac:dyDescent="0.4">
      <c r="A35" s="1">
        <v>24</v>
      </c>
      <c r="B35" s="69"/>
      <c r="C35" s="1"/>
      <c r="D35" s="3"/>
      <c r="E35" s="3"/>
      <c r="F35" s="3"/>
      <c r="G35" s="3"/>
      <c r="H35" s="3"/>
      <c r="I35" s="3"/>
      <c r="J35" s="3"/>
      <c r="K35" s="3"/>
      <c r="L35" s="91"/>
      <c r="M35" s="91"/>
      <c r="N35" s="91"/>
      <c r="O35" s="91"/>
      <c r="P35" s="91"/>
      <c r="Q35" s="91"/>
      <c r="R35" s="91"/>
      <c r="S35" s="91"/>
      <c r="T35" s="91"/>
      <c r="W35" s="16" t="e">
        <f t="shared" si="0"/>
        <v>#VALUE!</v>
      </c>
      <c r="X35" s="11" t="str">
        <f t="shared" si="1"/>
        <v/>
      </c>
      <c r="Y35" t="e">
        <f t="shared" si="2"/>
        <v>#VALUE!</v>
      </c>
      <c r="Z35" t="str">
        <f t="shared" si="3"/>
        <v/>
      </c>
      <c r="AA35" t="str">
        <f t="shared" si="4"/>
        <v/>
      </c>
    </row>
    <row r="36" spans="1:27" ht="21.75" customHeight="1" x14ac:dyDescent="0.4">
      <c r="A36" s="1">
        <v>25</v>
      </c>
      <c r="B36" s="69"/>
      <c r="C36" s="1"/>
      <c r="D36" s="3"/>
      <c r="E36" s="3"/>
      <c r="F36" s="3"/>
      <c r="G36" s="3"/>
      <c r="H36" s="3"/>
      <c r="I36" s="3"/>
      <c r="J36" s="3"/>
      <c r="K36" s="3"/>
      <c r="L36" s="91"/>
      <c r="M36" s="91"/>
      <c r="N36" s="91"/>
      <c r="O36" s="91"/>
      <c r="P36" s="91"/>
      <c r="Q36" s="91"/>
      <c r="R36" s="91"/>
      <c r="S36" s="91"/>
      <c r="T36" s="91"/>
      <c r="W36" s="16" t="e">
        <f t="shared" si="0"/>
        <v>#VALUE!</v>
      </c>
      <c r="X36" s="11" t="str">
        <f t="shared" si="1"/>
        <v/>
      </c>
      <c r="Y36" t="e">
        <f>IF(MOD($X36,5)=0,IF($X36&gt;=40,"付加","一般"),"一般")</f>
        <v>#VALUE!</v>
      </c>
      <c r="Z36" t="str">
        <f t="shared" si="3"/>
        <v/>
      </c>
      <c r="AA36" t="str">
        <f t="shared" si="4"/>
        <v/>
      </c>
    </row>
    <row r="37" spans="1:27" ht="21.75" customHeight="1" x14ac:dyDescent="0.4">
      <c r="A37" s="1">
        <v>26</v>
      </c>
      <c r="B37" s="69"/>
      <c r="C37" s="1"/>
      <c r="D37" s="3"/>
      <c r="E37" s="3"/>
      <c r="F37" s="3"/>
      <c r="G37" s="3"/>
      <c r="H37" s="3"/>
      <c r="I37" s="3"/>
      <c r="J37" s="3"/>
      <c r="K37" s="3"/>
      <c r="L37" s="91"/>
      <c r="M37" s="91"/>
      <c r="N37" s="91"/>
      <c r="O37" s="91"/>
      <c r="P37" s="91"/>
      <c r="Q37" s="91"/>
      <c r="R37" s="91"/>
      <c r="S37" s="91"/>
      <c r="T37" s="91"/>
      <c r="W37" s="16" t="e">
        <f t="shared" si="0"/>
        <v>#VALUE!</v>
      </c>
      <c r="X37" s="11" t="str">
        <f t="shared" si="1"/>
        <v/>
      </c>
      <c r="Y37" t="e">
        <f t="shared" si="2"/>
        <v>#VALUE!</v>
      </c>
      <c r="Z37" t="str">
        <f>IF($F37="女",IF($X37&gt;=40,IF(MOD($X37,2)=0,IF($X37&lt;=74,"乳癌偶","乳癌４０"),"乳癌"),"乳癌"),"")</f>
        <v/>
      </c>
      <c r="AA37" t="str">
        <f>IF($F37="女",IF(MOD($X37,2)=0,IF($X37&gt;=40,IF($X37&lt;=74,"子宮がん",""),""),""),"")</f>
        <v/>
      </c>
    </row>
    <row r="38" spans="1:27" ht="21.75" customHeight="1" x14ac:dyDescent="0.4">
      <c r="A38" s="1">
        <v>27</v>
      </c>
      <c r="B38" s="69"/>
      <c r="C38" s="1"/>
      <c r="D38" s="3"/>
      <c r="E38" s="3"/>
      <c r="F38" s="3"/>
      <c r="G38" s="3"/>
      <c r="H38" s="3"/>
      <c r="I38" s="3"/>
      <c r="J38" s="3"/>
      <c r="K38" s="3"/>
      <c r="L38" s="91"/>
      <c r="M38" s="91"/>
      <c r="N38" s="91"/>
      <c r="O38" s="91"/>
      <c r="P38" s="91"/>
      <c r="Q38" s="91"/>
      <c r="R38" s="91"/>
      <c r="S38" s="91"/>
      <c r="T38" s="91"/>
      <c r="W38" s="16" t="e">
        <f t="shared" si="0"/>
        <v>#VALUE!</v>
      </c>
      <c r="X38" s="11" t="str">
        <f t="shared" si="1"/>
        <v/>
      </c>
      <c r="Y38" t="e">
        <f t="shared" si="2"/>
        <v>#VALUE!</v>
      </c>
      <c r="Z38" t="str">
        <f>IF($F38="女",IF($X38&gt;=40,IF(MOD($X38,2)=0,IF($X38&lt;=74,"乳癌偶","乳癌４０"),"乳癌"),"乳癌"),"")</f>
        <v/>
      </c>
      <c r="AA38" t="str">
        <f>IF($F38="女",IF(MOD($X38,2)=0,IF($X38&gt;=40,IF($X38&lt;=74,"子宮がん",""),""),""),"")</f>
        <v/>
      </c>
    </row>
    <row r="39" spans="1:27" ht="21.75" customHeight="1" x14ac:dyDescent="0.4">
      <c r="A39" s="1">
        <v>28</v>
      </c>
      <c r="B39" s="69"/>
      <c r="C39" s="1"/>
      <c r="D39" s="3"/>
      <c r="E39" s="3"/>
      <c r="F39" s="3"/>
      <c r="G39" s="3"/>
      <c r="H39" s="3"/>
      <c r="I39" s="3"/>
      <c r="J39" s="3"/>
      <c r="K39" s="3"/>
      <c r="L39" s="91"/>
      <c r="M39" s="91"/>
      <c r="N39" s="91"/>
      <c r="O39" s="91"/>
      <c r="P39" s="91"/>
      <c r="Q39" s="91"/>
      <c r="R39" s="91"/>
      <c r="S39" s="91"/>
      <c r="T39" s="91"/>
      <c r="W39" s="16" t="e">
        <f t="shared" si="0"/>
        <v>#VALUE!</v>
      </c>
      <c r="X39" s="11" t="str">
        <f t="shared" si="1"/>
        <v/>
      </c>
      <c r="Y39" t="e">
        <f t="shared" si="2"/>
        <v>#VALUE!</v>
      </c>
      <c r="Z39" t="str">
        <f t="shared" si="3"/>
        <v/>
      </c>
      <c r="AA39" t="str">
        <f t="shared" si="4"/>
        <v/>
      </c>
    </row>
    <row r="40" spans="1:27" ht="21.75" customHeight="1" x14ac:dyDescent="0.4">
      <c r="A40" s="1">
        <v>29</v>
      </c>
      <c r="B40" s="69"/>
      <c r="C40" s="1"/>
      <c r="D40" s="3"/>
      <c r="E40" s="3"/>
      <c r="F40" s="3"/>
      <c r="G40" s="3"/>
      <c r="H40" s="3"/>
      <c r="I40" s="3"/>
      <c r="J40" s="3"/>
      <c r="K40" s="3"/>
      <c r="L40" s="91"/>
      <c r="M40" s="91"/>
      <c r="N40" s="91"/>
      <c r="O40" s="91"/>
      <c r="P40" s="91"/>
      <c r="Q40" s="91"/>
      <c r="R40" s="91"/>
      <c r="S40" s="91"/>
      <c r="T40" s="91"/>
      <c r="W40" s="16" t="e">
        <f t="shared" si="0"/>
        <v>#VALUE!</v>
      </c>
      <c r="X40" s="11" t="str">
        <f t="shared" si="1"/>
        <v/>
      </c>
      <c r="Y40" t="e">
        <f t="shared" si="2"/>
        <v>#VALUE!</v>
      </c>
      <c r="Z40" t="str">
        <f t="shared" si="3"/>
        <v/>
      </c>
      <c r="AA40" t="str">
        <f t="shared" si="4"/>
        <v/>
      </c>
    </row>
    <row r="41" spans="1:27" ht="21.75" customHeight="1" x14ac:dyDescent="0.4">
      <c r="A41" s="1">
        <v>30</v>
      </c>
      <c r="B41" s="69"/>
      <c r="C41" s="1"/>
      <c r="D41" s="3"/>
      <c r="E41" s="3"/>
      <c r="F41" s="3"/>
      <c r="G41" s="3"/>
      <c r="H41" s="3"/>
      <c r="I41" s="3"/>
      <c r="J41" s="3"/>
      <c r="K41" s="3"/>
      <c r="L41" s="91"/>
      <c r="M41" s="91"/>
      <c r="N41" s="91"/>
      <c r="O41" s="91"/>
      <c r="P41" s="91"/>
      <c r="Q41" s="91"/>
      <c r="R41" s="91"/>
      <c r="S41" s="91"/>
      <c r="T41" s="91"/>
      <c r="W41" s="16" t="e">
        <f t="shared" si="0"/>
        <v>#VALUE!</v>
      </c>
      <c r="X41" s="11" t="str">
        <f t="shared" si="1"/>
        <v/>
      </c>
      <c r="Y41" t="e">
        <f t="shared" si="2"/>
        <v>#VALUE!</v>
      </c>
      <c r="Z41" t="str">
        <f t="shared" si="3"/>
        <v/>
      </c>
      <c r="AA41" t="str">
        <f t="shared" si="4"/>
        <v/>
      </c>
    </row>
  </sheetData>
  <sheetProtection algorithmName="SHA-512" hashValue="z6TgODguhHFyL00RKK/lHgluZ2ftMNf25bCGetOVcyUsz4bze4T1HNV3Sv1XRkylFKQ2eKhHbg5Yzt44nda3HA==" saltValue="dKuZ9YEBMKFdENvhEyBcWg==" spinCount="100000" sheet="1" objects="1" scenarios="1" selectLockedCells="1" selectUnlockedCells="1"/>
  <mergeCells count="29">
    <mergeCell ref="I7:J7"/>
    <mergeCell ref="K7:O7"/>
    <mergeCell ref="C8:F8"/>
    <mergeCell ref="A9:B9"/>
    <mergeCell ref="C9:F9"/>
    <mergeCell ref="A10:B10"/>
    <mergeCell ref="C10:F10"/>
    <mergeCell ref="L3:O3"/>
    <mergeCell ref="A4:B5"/>
    <mergeCell ref="C4:F4"/>
    <mergeCell ref="I4:J5"/>
    <mergeCell ref="K4:O4"/>
    <mergeCell ref="C5:F5"/>
    <mergeCell ref="K5:O5"/>
    <mergeCell ref="A7:B7"/>
    <mergeCell ref="A8:B8"/>
    <mergeCell ref="G11:H11"/>
    <mergeCell ref="D2:F2"/>
    <mergeCell ref="D3:F3"/>
    <mergeCell ref="C6:F6"/>
    <mergeCell ref="C7:F7"/>
    <mergeCell ref="A6:B6"/>
    <mergeCell ref="I6:J6"/>
    <mergeCell ref="K6:O6"/>
    <mergeCell ref="A1:F1"/>
    <mergeCell ref="S1:T1"/>
    <mergeCell ref="A2:B3"/>
    <mergeCell ref="I2:J3"/>
    <mergeCell ref="L2:O2"/>
  </mergeCells>
  <phoneticPr fontId="2"/>
  <dataValidations count="10">
    <dataValidation type="list" allowBlank="1" showInputMessage="1" showErrorMessage="1" sqref="Q12:Q41" xr:uid="{76A1A10D-35D6-4A91-BE7C-F292FBB7E75D}">
      <formula1>肺</formula1>
    </dataValidation>
    <dataValidation type="list" allowBlank="1" showInputMessage="1" showErrorMessage="1" sqref="O12:O41" xr:uid="{BDCE96C6-0571-49F9-BF90-F32ED11FF243}">
      <formula1>共通</formula1>
    </dataValidation>
    <dataValidation type="list" allowBlank="1" showInputMessage="1" showErrorMessage="1" sqref="N12:N41" xr:uid="{9E6E54C2-A425-4791-A42F-3E2184713FD0}">
      <formula1>脳</formula1>
    </dataValidation>
    <dataValidation type="list" allowBlank="1" showInputMessage="1" showErrorMessage="1" sqref="M12:M41" xr:uid="{45890098-5D8A-46EA-BCF7-7DA07D56A76C}">
      <formula1>胃部検査</formula1>
    </dataValidation>
    <dataValidation type="list" allowBlank="1" showInputMessage="1" showErrorMessage="1" sqref="G12:G41" xr:uid="{2EFFD146-34A3-4E61-BBAC-9B37FAC699A5}">
      <formula1>年号</formula1>
    </dataValidation>
    <dataValidation type="list" showInputMessage="1" showErrorMessage="1" sqref="F12:F41" xr:uid="{26131C0C-E428-417B-97EB-7C0DBEB4BE0D}">
      <formula1>性別</formula1>
    </dataValidation>
    <dataValidation type="list" allowBlank="1" showInputMessage="1" showErrorMessage="1" sqref="S12:T41" xr:uid="{F516469E-AF91-4CF0-8721-0A9D465DF7B8}">
      <formula1>INDIRECT(Z12)</formula1>
    </dataValidation>
    <dataValidation type="list" allowBlank="1" showInputMessage="1" showErrorMessage="1" sqref="R12:R41" xr:uid="{FDB87465-25B3-491F-887F-F47F5B3DC23B}">
      <formula1>INDIRECT(F12)</formula1>
    </dataValidation>
    <dataValidation type="list" allowBlank="1" showInputMessage="1" showErrorMessage="1" sqref="P12:P41" xr:uid="{42324FA4-C20A-4376-9817-3B2C980FE98A}">
      <formula1>INDIRECT(L12)</formula1>
    </dataValidation>
    <dataValidation type="list" allowBlank="1" showInputMessage="1" showErrorMessage="1" sqref="L12:L41" xr:uid="{9B559D7D-5055-4080-9B4D-F7A24E237BB4}">
      <formula1>INDIRECT(Y12)</formula1>
    </dataValidation>
  </dataValidations>
  <pageMargins left="0.39370078740157483" right="0" top="0.78740157480314965" bottom="0" header="0.31496062992125984" footer="0.31496062992125984"/>
  <pageSetup paperSize="9" scale="5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AA41"/>
  <sheetViews>
    <sheetView tabSelected="1" view="pageBreakPreview" zoomScale="80" zoomScaleNormal="100" zoomScaleSheetLayoutView="80" workbookViewId="0">
      <pane xSplit="5" ySplit="11" topLeftCell="F12" activePane="bottomRight" state="frozen"/>
      <selection activeCell="Q1" sqref="Q1:T1"/>
      <selection pane="topRight" activeCell="Q1" sqref="Q1:T1"/>
      <selection pane="bottomLeft" activeCell="Q1" sqref="Q1:T1"/>
      <selection pane="bottomRight" activeCell="S1" sqref="S1:T1"/>
    </sheetView>
  </sheetViews>
  <sheetFormatPr defaultRowHeight="21.75" customHeight="1" x14ac:dyDescent="0.4"/>
  <cols>
    <col min="1" max="1" width="5.625" customWidth="1"/>
    <col min="2" max="2" width="13.25" customWidth="1"/>
    <col min="3" max="6" width="12.625" customWidth="1"/>
    <col min="7" max="10" width="5.625" customWidth="1"/>
    <col min="11" max="11" width="11.25" customWidth="1"/>
    <col min="12" max="12" width="10.625" customWidth="1"/>
    <col min="13" max="13" width="9" bestFit="1" customWidth="1"/>
    <col min="14" max="14" width="13" bestFit="1" customWidth="1"/>
    <col min="15" max="15" width="19.25" bestFit="1" customWidth="1"/>
    <col min="16" max="16" width="11" bestFit="1" customWidth="1"/>
    <col min="17" max="17" width="13.625" bestFit="1" customWidth="1"/>
    <col min="18" max="18" width="16.125" customWidth="1"/>
    <col min="19" max="19" width="17.375" customWidth="1"/>
    <col min="20" max="20" width="14.25" customWidth="1"/>
    <col min="21" max="21" width="0" hidden="1" customWidth="1"/>
    <col min="22" max="22" width="9.25" hidden="1" customWidth="1"/>
    <col min="23" max="23" width="16.5" hidden="1" customWidth="1"/>
    <col min="24" max="24" width="7" style="11" hidden="1" customWidth="1"/>
    <col min="25" max="26" width="9" hidden="1" customWidth="1"/>
    <col min="27" max="27" width="0" hidden="1" customWidth="1"/>
  </cols>
  <sheetData>
    <row r="1" spans="1:27" ht="21.75" customHeight="1" x14ac:dyDescent="0.4">
      <c r="A1" s="133">
        <v>2025</v>
      </c>
      <c r="B1" s="133"/>
      <c r="C1" s="133"/>
      <c r="D1" s="133"/>
      <c r="E1" s="133"/>
      <c r="F1" s="133"/>
      <c r="I1" s="153" t="s">
        <v>229</v>
      </c>
      <c r="O1" s="14"/>
      <c r="R1" s="13" t="s">
        <v>28</v>
      </c>
      <c r="S1" s="139" t="s">
        <v>225</v>
      </c>
      <c r="T1" s="139"/>
      <c r="V1" s="15">
        <f>DATEVALUE(A1&amp;"/4/1")</f>
        <v>45748</v>
      </c>
      <c r="W1" s="15">
        <f>DATE(YEAR(V1)+IF(MONTH(V1)&gt;3,1,0),3,31)</f>
        <v>46112</v>
      </c>
    </row>
    <row r="2" spans="1:27" ht="21.75" customHeight="1" x14ac:dyDescent="0.4">
      <c r="A2" s="132" t="s">
        <v>227</v>
      </c>
      <c r="B2" s="132"/>
      <c r="C2" s="152" t="s">
        <v>222</v>
      </c>
      <c r="D2" s="145"/>
      <c r="E2" s="145"/>
      <c r="F2" s="149"/>
      <c r="I2" s="132" t="s">
        <v>227</v>
      </c>
      <c r="J2" s="132"/>
      <c r="K2" s="152" t="s">
        <v>222</v>
      </c>
      <c r="L2" s="137"/>
      <c r="M2" s="137"/>
      <c r="N2" s="137"/>
      <c r="O2" s="138"/>
      <c r="U2" s="11"/>
      <c r="X2"/>
    </row>
    <row r="3" spans="1:27" ht="21.75" customHeight="1" x14ac:dyDescent="0.4">
      <c r="A3" s="132"/>
      <c r="B3" s="132"/>
      <c r="C3" s="152" t="s">
        <v>223</v>
      </c>
      <c r="D3" s="145"/>
      <c r="E3" s="145"/>
      <c r="F3" s="149"/>
      <c r="I3" s="132"/>
      <c r="J3" s="132"/>
      <c r="K3" s="152" t="s">
        <v>223</v>
      </c>
      <c r="L3" s="137"/>
      <c r="M3" s="137"/>
      <c r="N3" s="137"/>
      <c r="O3" s="138"/>
      <c r="U3" s="11"/>
      <c r="X3"/>
    </row>
    <row r="4" spans="1:27" ht="21.75" customHeight="1" x14ac:dyDescent="0.4">
      <c r="A4" s="132" t="s">
        <v>226</v>
      </c>
      <c r="B4" s="132"/>
      <c r="C4" s="136" t="s">
        <v>228</v>
      </c>
      <c r="D4" s="137"/>
      <c r="E4" s="137"/>
      <c r="F4" s="138"/>
      <c r="I4" s="132" t="s">
        <v>226</v>
      </c>
      <c r="J4" s="132"/>
      <c r="K4" s="136" t="s">
        <v>228</v>
      </c>
      <c r="L4" s="137"/>
      <c r="M4" s="137"/>
      <c r="N4" s="137"/>
      <c r="O4" s="138"/>
      <c r="U4" s="11"/>
      <c r="X4"/>
    </row>
    <row r="5" spans="1:27" ht="21.75" customHeight="1" x14ac:dyDescent="0.4">
      <c r="A5" s="132"/>
      <c r="B5" s="132"/>
      <c r="C5" s="136"/>
      <c r="D5" s="137"/>
      <c r="E5" s="137"/>
      <c r="F5" s="138"/>
      <c r="I5" s="132"/>
      <c r="J5" s="132"/>
      <c r="K5" s="136"/>
      <c r="L5" s="137"/>
      <c r="M5" s="137"/>
      <c r="N5" s="137"/>
      <c r="O5" s="138"/>
      <c r="U5" s="11"/>
      <c r="X5"/>
    </row>
    <row r="6" spans="1:27" ht="21.75" customHeight="1" x14ac:dyDescent="0.4">
      <c r="A6" s="132" t="s">
        <v>2</v>
      </c>
      <c r="B6" s="132"/>
      <c r="C6" s="147"/>
      <c r="D6" s="145"/>
      <c r="E6" s="145"/>
      <c r="F6" s="149"/>
      <c r="I6" s="132" t="s">
        <v>2</v>
      </c>
      <c r="J6" s="132"/>
      <c r="K6" s="136"/>
      <c r="L6" s="137"/>
      <c r="M6" s="137"/>
      <c r="N6" s="137"/>
      <c r="O6" s="138"/>
      <c r="U6" s="12"/>
      <c r="X6"/>
    </row>
    <row r="7" spans="1:27" ht="21.75" customHeight="1" x14ac:dyDescent="0.4">
      <c r="A7" s="132" t="s">
        <v>3</v>
      </c>
      <c r="B7" s="132"/>
      <c r="C7" s="136" t="s">
        <v>224</v>
      </c>
      <c r="D7" s="137"/>
      <c r="E7" s="137"/>
      <c r="F7" s="138"/>
      <c r="I7" s="132" t="s">
        <v>3</v>
      </c>
      <c r="J7" s="132"/>
      <c r="K7" s="136" t="s">
        <v>224</v>
      </c>
      <c r="L7" s="137"/>
      <c r="M7" s="137"/>
      <c r="N7" s="137"/>
      <c r="O7" s="138"/>
      <c r="U7" s="11"/>
      <c r="X7"/>
    </row>
    <row r="8" spans="1:27" ht="21.75" customHeight="1" x14ac:dyDescent="0.4">
      <c r="A8" s="132" t="s">
        <v>4</v>
      </c>
      <c r="B8" s="132"/>
      <c r="C8" s="136" t="s">
        <v>224</v>
      </c>
      <c r="D8" s="137"/>
      <c r="E8" s="137"/>
      <c r="F8" s="138"/>
      <c r="U8" s="11"/>
      <c r="X8"/>
    </row>
    <row r="9" spans="1:27" ht="21.75" customHeight="1" x14ac:dyDescent="0.4">
      <c r="A9" s="132" t="s">
        <v>5</v>
      </c>
      <c r="B9" s="132"/>
      <c r="C9" s="148"/>
      <c r="D9" s="150"/>
      <c r="E9" s="150"/>
      <c r="F9" s="151"/>
      <c r="G9" s="14"/>
      <c r="H9" s="14"/>
      <c r="I9" s="14"/>
      <c r="J9" s="14"/>
      <c r="K9" s="14"/>
      <c r="L9" s="11"/>
      <c r="U9" s="11"/>
      <c r="X9"/>
    </row>
    <row r="10" spans="1:27" ht="21.75" customHeight="1" x14ac:dyDescent="0.4">
      <c r="A10" s="132" t="s">
        <v>6</v>
      </c>
      <c r="B10" s="132"/>
      <c r="C10" s="148"/>
      <c r="D10" s="150"/>
      <c r="E10" s="150"/>
      <c r="F10" s="151"/>
      <c r="G10" s="77"/>
      <c r="H10" s="77"/>
      <c r="I10" s="77"/>
      <c r="J10" s="77"/>
      <c r="K10" s="77"/>
      <c r="L10" s="11"/>
      <c r="U10" s="11"/>
      <c r="X10"/>
    </row>
    <row r="11" spans="1:27" ht="56.25" x14ac:dyDescent="0.4">
      <c r="A11" s="70"/>
      <c r="B11" s="31" t="s">
        <v>119</v>
      </c>
      <c r="C11" s="4" t="s">
        <v>129</v>
      </c>
      <c r="D11" s="2" t="s">
        <v>9</v>
      </c>
      <c r="E11" s="4" t="s">
        <v>136</v>
      </c>
      <c r="F11" s="70" t="s">
        <v>8</v>
      </c>
      <c r="G11" s="132" t="s">
        <v>10</v>
      </c>
      <c r="H11" s="132"/>
      <c r="I11" s="2" t="s">
        <v>11</v>
      </c>
      <c r="J11" s="2" t="s">
        <v>12</v>
      </c>
      <c r="K11" s="3" t="s">
        <v>26</v>
      </c>
      <c r="L11" s="2" t="s">
        <v>0</v>
      </c>
      <c r="M11" s="2" t="s">
        <v>1</v>
      </c>
      <c r="N11" s="2" t="s">
        <v>41</v>
      </c>
      <c r="O11" s="2" t="s">
        <v>40</v>
      </c>
      <c r="P11" s="2" t="s">
        <v>40</v>
      </c>
      <c r="Q11" s="70" t="s">
        <v>40</v>
      </c>
      <c r="R11" s="70" t="s">
        <v>137</v>
      </c>
      <c r="S11" s="92" t="s">
        <v>213</v>
      </c>
      <c r="T11" s="92" t="s">
        <v>220</v>
      </c>
      <c r="X11" s="13" t="s">
        <v>35</v>
      </c>
    </row>
    <row r="12" spans="1:27" ht="21.75" customHeight="1" x14ac:dyDescent="0.4">
      <c r="A12" s="1">
        <v>1</v>
      </c>
      <c r="B12" s="140"/>
      <c r="C12" s="141"/>
      <c r="D12" s="142"/>
      <c r="E12" s="143"/>
      <c r="F12" s="142"/>
      <c r="G12" s="144"/>
      <c r="H12" s="142"/>
      <c r="I12" s="142"/>
      <c r="J12" s="142"/>
      <c r="K12" s="142"/>
      <c r="L12" s="143"/>
      <c r="M12" s="143"/>
      <c r="N12" s="143"/>
      <c r="O12" s="143"/>
      <c r="P12" s="143"/>
      <c r="Q12" s="143"/>
      <c r="R12" s="143"/>
      <c r="S12" s="143"/>
      <c r="T12" s="143"/>
      <c r="W12" s="16" t="e">
        <f t="shared" ref="W12:W41" si="0">DATEVALUE($G12&amp;$H12&amp;"年"&amp;$I12&amp;"月"&amp;$J12&amp;"日")</f>
        <v>#VALUE!</v>
      </c>
      <c r="X12" s="11" t="str">
        <f t="shared" ref="X12:X41" si="1">IF($D12="","",DATEDIF($W12,$W$1,"y"))</f>
        <v/>
      </c>
      <c r="Y12" t="e">
        <f t="shared" ref="Y12:Y28" si="2">IF(MOD($X12,5)=0,IF($X12&gt;=40,"付加","一般"),"一般")</f>
        <v>#VALUE!</v>
      </c>
      <c r="Z12" t="str">
        <f>IF($F12="女",IF($X12&gt;=40,IF(MOD($X12,2)=0,IF($X12&lt;=74,"乳癌偶","乳癌４０"),"乳癌"),"乳癌"),"")</f>
        <v/>
      </c>
      <c r="AA12" t="str">
        <f>IF($F12="女",IF(MOD($X12,2)=0,IF($X12&gt;=40,IF($X12&lt;=74,"子宮がん",""),""),""),"")</f>
        <v/>
      </c>
    </row>
    <row r="13" spans="1:27" ht="21.75" customHeight="1" x14ac:dyDescent="0.4">
      <c r="A13" s="1">
        <v>2</v>
      </c>
      <c r="B13" s="140"/>
      <c r="C13" s="141"/>
      <c r="D13" s="142"/>
      <c r="E13" s="143"/>
      <c r="F13" s="142"/>
      <c r="G13" s="144"/>
      <c r="H13" s="142"/>
      <c r="I13" s="142"/>
      <c r="J13" s="142"/>
      <c r="K13" s="142"/>
      <c r="L13" s="143"/>
      <c r="M13" s="143"/>
      <c r="N13" s="143"/>
      <c r="O13" s="143"/>
      <c r="P13" s="143"/>
      <c r="Q13" s="143"/>
      <c r="R13" s="143"/>
      <c r="S13" s="143"/>
      <c r="T13" s="143"/>
      <c r="W13" s="16" t="e">
        <f t="shared" si="0"/>
        <v>#VALUE!</v>
      </c>
      <c r="X13" s="11" t="str">
        <f t="shared" si="1"/>
        <v/>
      </c>
      <c r="Y13" t="e">
        <f t="shared" si="2"/>
        <v>#VALUE!</v>
      </c>
      <c r="Z13" t="str">
        <f t="shared" ref="Z13:Z41" si="3">IF($F13="女",IF($X13&gt;=40,IF(MOD($X13,2)=0,IF($X13&lt;=74,"乳癌偶","乳癌４０"),"乳癌"),"乳癌"),"")</f>
        <v/>
      </c>
      <c r="AA13" t="str">
        <f t="shared" ref="AA13:AA41" si="4">IF($F13="女",IF(MOD($X13,2)=0,IF($X13&gt;=40,IF($X13&lt;=74,"子宮がん",""),""),""),"")</f>
        <v/>
      </c>
    </row>
    <row r="14" spans="1:27" ht="21.75" customHeight="1" x14ac:dyDescent="0.4">
      <c r="A14" s="1">
        <v>3</v>
      </c>
      <c r="B14" s="140"/>
      <c r="C14" s="141"/>
      <c r="D14" s="142"/>
      <c r="E14" s="143"/>
      <c r="F14" s="142"/>
      <c r="G14" s="144"/>
      <c r="H14" s="142"/>
      <c r="I14" s="142"/>
      <c r="J14" s="142"/>
      <c r="K14" s="142"/>
      <c r="L14" s="143"/>
      <c r="M14" s="143"/>
      <c r="N14" s="143"/>
      <c r="O14" s="143"/>
      <c r="P14" s="143"/>
      <c r="Q14" s="143"/>
      <c r="R14" s="143"/>
      <c r="S14" s="143"/>
      <c r="T14" s="143"/>
      <c r="W14" s="16" t="e">
        <f t="shared" si="0"/>
        <v>#VALUE!</v>
      </c>
      <c r="X14" s="11" t="str">
        <f t="shared" si="1"/>
        <v/>
      </c>
      <c r="Y14" t="e">
        <f t="shared" si="2"/>
        <v>#VALUE!</v>
      </c>
      <c r="Z14" t="str">
        <f t="shared" si="3"/>
        <v/>
      </c>
      <c r="AA14" t="str">
        <f t="shared" si="4"/>
        <v/>
      </c>
    </row>
    <row r="15" spans="1:27" ht="21.75" customHeight="1" x14ac:dyDescent="0.4">
      <c r="A15" s="1">
        <v>4</v>
      </c>
      <c r="B15" s="140"/>
      <c r="C15" s="141"/>
      <c r="D15" s="142"/>
      <c r="E15" s="143"/>
      <c r="F15" s="142"/>
      <c r="G15" s="144"/>
      <c r="H15" s="142"/>
      <c r="I15" s="142"/>
      <c r="J15" s="142"/>
      <c r="K15" s="142"/>
      <c r="L15" s="143"/>
      <c r="M15" s="143"/>
      <c r="N15" s="143"/>
      <c r="O15" s="143"/>
      <c r="P15" s="143"/>
      <c r="Q15" s="143"/>
      <c r="R15" s="143"/>
      <c r="S15" s="143"/>
      <c r="T15" s="143"/>
      <c r="W15" s="16" t="e">
        <f t="shared" si="0"/>
        <v>#VALUE!</v>
      </c>
      <c r="X15" s="11" t="str">
        <f t="shared" si="1"/>
        <v/>
      </c>
      <c r="Y15" t="e">
        <f t="shared" si="2"/>
        <v>#VALUE!</v>
      </c>
      <c r="Z15" t="str">
        <f t="shared" si="3"/>
        <v/>
      </c>
      <c r="AA15" t="str">
        <f t="shared" si="4"/>
        <v/>
      </c>
    </row>
    <row r="16" spans="1:27" ht="21.75" customHeight="1" x14ac:dyDescent="0.4">
      <c r="A16" s="1">
        <v>5</v>
      </c>
      <c r="B16" s="140"/>
      <c r="C16" s="141"/>
      <c r="D16" s="142"/>
      <c r="E16" s="143"/>
      <c r="F16" s="142"/>
      <c r="G16" s="144"/>
      <c r="H16" s="142"/>
      <c r="I16" s="142"/>
      <c r="J16" s="142"/>
      <c r="K16" s="142"/>
      <c r="L16" s="143"/>
      <c r="M16" s="143"/>
      <c r="N16" s="143"/>
      <c r="O16" s="143"/>
      <c r="P16" s="143"/>
      <c r="Q16" s="143"/>
      <c r="R16" s="143"/>
      <c r="S16" s="143"/>
      <c r="T16" s="143"/>
      <c r="W16" s="16" t="e">
        <f t="shared" si="0"/>
        <v>#VALUE!</v>
      </c>
      <c r="X16" s="11" t="str">
        <f t="shared" si="1"/>
        <v/>
      </c>
      <c r="Y16" t="e">
        <f>IF(MOD($X16,5)=0,IF($X16&gt;=40,"付加","一般"),"一般")</f>
        <v>#VALUE!</v>
      </c>
      <c r="Z16" t="str">
        <f t="shared" si="3"/>
        <v/>
      </c>
      <c r="AA16" t="str">
        <f t="shared" si="4"/>
        <v/>
      </c>
    </row>
    <row r="17" spans="1:27" ht="21.75" customHeight="1" x14ac:dyDescent="0.4">
      <c r="A17" s="1">
        <v>6</v>
      </c>
      <c r="B17" s="140"/>
      <c r="C17" s="141"/>
      <c r="D17" s="142"/>
      <c r="E17" s="142"/>
      <c r="F17" s="142"/>
      <c r="G17" s="142"/>
      <c r="H17" s="142"/>
      <c r="I17" s="142"/>
      <c r="J17" s="142"/>
      <c r="K17" s="142"/>
      <c r="L17" s="143"/>
      <c r="M17" s="143"/>
      <c r="N17" s="143"/>
      <c r="O17" s="143"/>
      <c r="P17" s="143"/>
      <c r="Q17" s="143"/>
      <c r="R17" s="143"/>
      <c r="S17" s="143"/>
      <c r="T17" s="143"/>
      <c r="W17" s="16" t="e">
        <f t="shared" si="0"/>
        <v>#VALUE!</v>
      </c>
      <c r="X17" s="11" t="str">
        <f t="shared" si="1"/>
        <v/>
      </c>
      <c r="Y17" t="e">
        <f t="shared" si="2"/>
        <v>#VALUE!</v>
      </c>
      <c r="Z17" t="str">
        <f>IF($F17="女",IF($X17&gt;=40,IF(MOD($X17,2)=0,IF($X17&lt;=74,"乳癌偶","乳癌４０"),"乳癌"),"乳癌"),"")</f>
        <v/>
      </c>
      <c r="AA17" t="str">
        <f>IF($F17="女",IF(MOD($X17,2)=0,IF($X17&gt;=40,IF($X17&lt;=74,"子宮がん",""),""),""),"")</f>
        <v/>
      </c>
    </row>
    <row r="18" spans="1:27" ht="21.75" customHeight="1" x14ac:dyDescent="0.4">
      <c r="A18" s="1">
        <v>7</v>
      </c>
      <c r="B18" s="140"/>
      <c r="C18" s="141"/>
      <c r="D18" s="142"/>
      <c r="E18" s="142"/>
      <c r="F18" s="142"/>
      <c r="G18" s="142"/>
      <c r="H18" s="142"/>
      <c r="I18" s="142"/>
      <c r="J18" s="142"/>
      <c r="K18" s="142"/>
      <c r="L18" s="143"/>
      <c r="M18" s="143"/>
      <c r="N18" s="143"/>
      <c r="O18" s="143"/>
      <c r="P18" s="143"/>
      <c r="Q18" s="143"/>
      <c r="R18" s="143"/>
      <c r="S18" s="143"/>
      <c r="T18" s="143"/>
      <c r="W18" s="16" t="e">
        <f t="shared" si="0"/>
        <v>#VALUE!</v>
      </c>
      <c r="X18" s="11" t="str">
        <f t="shared" si="1"/>
        <v/>
      </c>
      <c r="Y18" t="e">
        <f t="shared" si="2"/>
        <v>#VALUE!</v>
      </c>
      <c r="Z18" t="str">
        <f t="shared" si="3"/>
        <v/>
      </c>
      <c r="AA18" t="str">
        <f t="shared" si="4"/>
        <v/>
      </c>
    </row>
    <row r="19" spans="1:27" ht="21.75" customHeight="1" x14ac:dyDescent="0.4">
      <c r="A19" s="1">
        <v>8</v>
      </c>
      <c r="B19" s="140"/>
      <c r="C19" s="141"/>
      <c r="D19" s="142"/>
      <c r="E19" s="142"/>
      <c r="F19" s="142"/>
      <c r="G19" s="142"/>
      <c r="H19" s="142"/>
      <c r="I19" s="142"/>
      <c r="J19" s="142"/>
      <c r="K19" s="142"/>
      <c r="L19" s="143"/>
      <c r="M19" s="143"/>
      <c r="N19" s="143"/>
      <c r="O19" s="143"/>
      <c r="P19" s="143"/>
      <c r="Q19" s="143"/>
      <c r="R19" s="143"/>
      <c r="S19" s="143"/>
      <c r="T19" s="143"/>
      <c r="W19" s="16" t="e">
        <f t="shared" si="0"/>
        <v>#VALUE!</v>
      </c>
      <c r="X19" s="11" t="str">
        <f t="shared" si="1"/>
        <v/>
      </c>
      <c r="Y19" t="e">
        <f t="shared" si="2"/>
        <v>#VALUE!</v>
      </c>
      <c r="Z19" t="str">
        <f t="shared" si="3"/>
        <v/>
      </c>
      <c r="AA19" t="str">
        <f t="shared" si="4"/>
        <v/>
      </c>
    </row>
    <row r="20" spans="1:27" ht="21.75" customHeight="1" x14ac:dyDescent="0.4">
      <c r="A20" s="1">
        <v>9</v>
      </c>
      <c r="B20" s="140"/>
      <c r="C20" s="141"/>
      <c r="D20" s="142"/>
      <c r="E20" s="142"/>
      <c r="F20" s="142"/>
      <c r="G20" s="142"/>
      <c r="H20" s="142"/>
      <c r="I20" s="142"/>
      <c r="J20" s="142"/>
      <c r="K20" s="142"/>
      <c r="L20" s="143"/>
      <c r="M20" s="143"/>
      <c r="N20" s="143"/>
      <c r="O20" s="143"/>
      <c r="P20" s="143"/>
      <c r="Q20" s="143"/>
      <c r="R20" s="143"/>
      <c r="S20" s="143"/>
      <c r="T20" s="143"/>
      <c r="W20" s="16" t="e">
        <f t="shared" si="0"/>
        <v>#VALUE!</v>
      </c>
      <c r="X20" s="11" t="str">
        <f t="shared" si="1"/>
        <v/>
      </c>
      <c r="Y20" t="e">
        <f t="shared" si="2"/>
        <v>#VALUE!</v>
      </c>
      <c r="Z20" t="str">
        <f t="shared" si="3"/>
        <v/>
      </c>
      <c r="AA20" t="str">
        <f t="shared" si="4"/>
        <v/>
      </c>
    </row>
    <row r="21" spans="1:27" ht="21.75" customHeight="1" x14ac:dyDescent="0.4">
      <c r="A21" s="1">
        <v>10</v>
      </c>
      <c r="B21" s="140"/>
      <c r="C21" s="141"/>
      <c r="D21" s="142"/>
      <c r="E21" s="142"/>
      <c r="F21" s="142"/>
      <c r="G21" s="142"/>
      <c r="H21" s="142"/>
      <c r="I21" s="142"/>
      <c r="J21" s="142"/>
      <c r="K21" s="142"/>
      <c r="L21" s="143"/>
      <c r="M21" s="143"/>
      <c r="N21" s="143"/>
      <c r="O21" s="143"/>
      <c r="P21" s="143"/>
      <c r="Q21" s="143"/>
      <c r="R21" s="143"/>
      <c r="S21" s="143"/>
      <c r="T21" s="143"/>
      <c r="W21" s="16" t="e">
        <f t="shared" si="0"/>
        <v>#VALUE!</v>
      </c>
      <c r="X21" s="11" t="str">
        <f t="shared" si="1"/>
        <v/>
      </c>
      <c r="Y21" t="e">
        <f>IF(MOD($X21,5)=0,IF($X21&gt;=40,"付加","一般"),"一般")</f>
        <v>#VALUE!</v>
      </c>
      <c r="Z21" t="str">
        <f t="shared" si="3"/>
        <v/>
      </c>
      <c r="AA21" t="str">
        <f t="shared" si="4"/>
        <v/>
      </c>
    </row>
    <row r="22" spans="1:27" ht="21.75" customHeight="1" x14ac:dyDescent="0.4">
      <c r="A22" s="1">
        <v>11</v>
      </c>
      <c r="B22" s="140"/>
      <c r="C22" s="141"/>
      <c r="D22" s="142"/>
      <c r="E22" s="142"/>
      <c r="F22" s="142"/>
      <c r="G22" s="142"/>
      <c r="H22" s="142"/>
      <c r="I22" s="142"/>
      <c r="J22" s="142"/>
      <c r="K22" s="142"/>
      <c r="L22" s="143"/>
      <c r="M22" s="143"/>
      <c r="N22" s="143"/>
      <c r="O22" s="143"/>
      <c r="P22" s="143"/>
      <c r="Q22" s="143"/>
      <c r="R22" s="143"/>
      <c r="S22" s="143"/>
      <c r="T22" s="143"/>
      <c r="W22" s="16" t="e">
        <f t="shared" si="0"/>
        <v>#VALUE!</v>
      </c>
      <c r="X22" s="11" t="str">
        <f t="shared" si="1"/>
        <v/>
      </c>
      <c r="Y22" t="e">
        <f t="shared" si="2"/>
        <v>#VALUE!</v>
      </c>
      <c r="Z22" t="str">
        <f>IF($F22="女",IF($X22&gt;=40,IF(MOD($X22,2)=0,IF($X22&lt;=74,"乳癌偶","乳癌４０"),"乳癌"),"乳癌"),"")</f>
        <v/>
      </c>
      <c r="AA22" t="str">
        <f>IF($F22="女",IF(MOD($X22,2)=0,IF($X22&gt;=40,IF($X22&lt;=74,"子宮がん",""),""),""),"")</f>
        <v/>
      </c>
    </row>
    <row r="23" spans="1:27" ht="21.75" customHeight="1" x14ac:dyDescent="0.4">
      <c r="A23" s="1">
        <v>12</v>
      </c>
      <c r="B23" s="140"/>
      <c r="C23" s="141"/>
      <c r="D23" s="142"/>
      <c r="E23" s="142"/>
      <c r="F23" s="142"/>
      <c r="G23" s="142"/>
      <c r="H23" s="142"/>
      <c r="I23" s="142"/>
      <c r="J23" s="142"/>
      <c r="K23" s="142"/>
      <c r="L23" s="143"/>
      <c r="M23" s="143"/>
      <c r="N23" s="143"/>
      <c r="O23" s="143"/>
      <c r="P23" s="143"/>
      <c r="Q23" s="143"/>
      <c r="R23" s="143"/>
      <c r="S23" s="143"/>
      <c r="T23" s="143"/>
      <c r="W23" s="16" t="e">
        <f t="shared" si="0"/>
        <v>#VALUE!</v>
      </c>
      <c r="X23" s="11" t="str">
        <f t="shared" si="1"/>
        <v/>
      </c>
      <c r="Y23" t="e">
        <f t="shared" si="2"/>
        <v>#VALUE!</v>
      </c>
      <c r="Z23" t="str">
        <f t="shared" si="3"/>
        <v/>
      </c>
      <c r="AA23" t="str">
        <f t="shared" si="4"/>
        <v/>
      </c>
    </row>
    <row r="24" spans="1:27" ht="21.75" customHeight="1" x14ac:dyDescent="0.4">
      <c r="A24" s="1">
        <v>13</v>
      </c>
      <c r="B24" s="140"/>
      <c r="C24" s="141"/>
      <c r="D24" s="142"/>
      <c r="E24" s="142"/>
      <c r="F24" s="142"/>
      <c r="G24" s="142"/>
      <c r="H24" s="142"/>
      <c r="I24" s="142"/>
      <c r="J24" s="142"/>
      <c r="K24" s="142"/>
      <c r="L24" s="143"/>
      <c r="M24" s="143"/>
      <c r="N24" s="143"/>
      <c r="O24" s="143"/>
      <c r="P24" s="143"/>
      <c r="Q24" s="143"/>
      <c r="R24" s="143"/>
      <c r="S24" s="143"/>
      <c r="T24" s="143"/>
      <c r="W24" s="16" t="e">
        <f t="shared" si="0"/>
        <v>#VALUE!</v>
      </c>
      <c r="X24" s="11" t="str">
        <f t="shared" si="1"/>
        <v/>
      </c>
      <c r="Y24" t="e">
        <f t="shared" si="2"/>
        <v>#VALUE!</v>
      </c>
      <c r="Z24" t="str">
        <f t="shared" si="3"/>
        <v/>
      </c>
      <c r="AA24" t="str">
        <f t="shared" si="4"/>
        <v/>
      </c>
    </row>
    <row r="25" spans="1:27" ht="21.75" customHeight="1" x14ac:dyDescent="0.4">
      <c r="A25" s="1">
        <v>14</v>
      </c>
      <c r="B25" s="140"/>
      <c r="C25" s="141"/>
      <c r="D25" s="142"/>
      <c r="E25" s="142"/>
      <c r="F25" s="142"/>
      <c r="G25" s="142"/>
      <c r="H25" s="142"/>
      <c r="I25" s="142"/>
      <c r="J25" s="142"/>
      <c r="K25" s="142"/>
      <c r="L25" s="143"/>
      <c r="M25" s="143"/>
      <c r="N25" s="143"/>
      <c r="O25" s="143"/>
      <c r="P25" s="143"/>
      <c r="Q25" s="143"/>
      <c r="R25" s="143"/>
      <c r="S25" s="143"/>
      <c r="T25" s="143"/>
      <c r="W25" s="16" t="e">
        <f t="shared" si="0"/>
        <v>#VALUE!</v>
      </c>
      <c r="X25" s="11" t="str">
        <f t="shared" si="1"/>
        <v/>
      </c>
      <c r="Y25" t="e">
        <f t="shared" si="2"/>
        <v>#VALUE!</v>
      </c>
      <c r="Z25" t="str">
        <f t="shared" si="3"/>
        <v/>
      </c>
      <c r="AA25" t="str">
        <f t="shared" si="4"/>
        <v/>
      </c>
    </row>
    <row r="26" spans="1:27" ht="21.75" customHeight="1" x14ac:dyDescent="0.4">
      <c r="A26" s="1">
        <v>15</v>
      </c>
      <c r="B26" s="140"/>
      <c r="C26" s="141"/>
      <c r="D26" s="142"/>
      <c r="E26" s="142"/>
      <c r="F26" s="142"/>
      <c r="G26" s="142"/>
      <c r="H26" s="142"/>
      <c r="I26" s="142"/>
      <c r="J26" s="142"/>
      <c r="K26" s="142"/>
      <c r="L26" s="143"/>
      <c r="M26" s="143"/>
      <c r="N26" s="143"/>
      <c r="O26" s="143"/>
      <c r="P26" s="143"/>
      <c r="Q26" s="143"/>
      <c r="R26" s="143"/>
      <c r="S26" s="143"/>
      <c r="T26" s="143"/>
      <c r="W26" s="16" t="e">
        <f t="shared" si="0"/>
        <v>#VALUE!</v>
      </c>
      <c r="X26" s="11" t="str">
        <f t="shared" si="1"/>
        <v/>
      </c>
      <c r="Y26" t="e">
        <f>IF(MOD($X26,5)=0,IF($X26&gt;=40,"付加","一般"),"一般")</f>
        <v>#VALUE!</v>
      </c>
      <c r="Z26" t="str">
        <f t="shared" si="3"/>
        <v/>
      </c>
      <c r="AA26" t="str">
        <f t="shared" si="4"/>
        <v/>
      </c>
    </row>
    <row r="27" spans="1:27" ht="21.75" customHeight="1" x14ac:dyDescent="0.4">
      <c r="A27" s="1">
        <v>16</v>
      </c>
      <c r="B27" s="140"/>
      <c r="C27" s="141"/>
      <c r="D27" s="142"/>
      <c r="E27" s="142"/>
      <c r="F27" s="142"/>
      <c r="G27" s="142"/>
      <c r="H27" s="142"/>
      <c r="I27" s="142"/>
      <c r="J27" s="142"/>
      <c r="K27" s="142"/>
      <c r="L27" s="143"/>
      <c r="M27" s="143"/>
      <c r="N27" s="143"/>
      <c r="O27" s="143"/>
      <c r="P27" s="143"/>
      <c r="Q27" s="143"/>
      <c r="R27" s="143"/>
      <c r="S27" s="143"/>
      <c r="T27" s="143"/>
      <c r="W27" s="16" t="e">
        <f t="shared" si="0"/>
        <v>#VALUE!</v>
      </c>
      <c r="X27" s="11" t="str">
        <f t="shared" si="1"/>
        <v/>
      </c>
      <c r="Y27" t="e">
        <f t="shared" si="2"/>
        <v>#VALUE!</v>
      </c>
      <c r="Z27" t="str">
        <f>IF($F27="女",IF($X27&gt;=40,IF(MOD($X27,2)=0,IF($X27&lt;=74,"乳癌偶","乳癌４０"),"乳癌"),"乳癌"),"")</f>
        <v/>
      </c>
      <c r="AA27" t="str">
        <f>IF($F27="女",IF(MOD($X27,2)=0,IF($X27&gt;=40,IF($X27&lt;=74,"子宮がん",""),""),""),"")</f>
        <v/>
      </c>
    </row>
    <row r="28" spans="1:27" ht="21.75" customHeight="1" x14ac:dyDescent="0.4">
      <c r="A28" s="1">
        <v>17</v>
      </c>
      <c r="B28" s="140"/>
      <c r="C28" s="141"/>
      <c r="D28" s="142"/>
      <c r="E28" s="142"/>
      <c r="F28" s="142"/>
      <c r="G28" s="142"/>
      <c r="H28" s="142"/>
      <c r="I28" s="142"/>
      <c r="J28" s="142"/>
      <c r="K28" s="142"/>
      <c r="L28" s="143"/>
      <c r="M28" s="143"/>
      <c r="N28" s="143"/>
      <c r="O28" s="143"/>
      <c r="P28" s="143"/>
      <c r="Q28" s="143"/>
      <c r="R28" s="143"/>
      <c r="S28" s="143"/>
      <c r="T28" s="143"/>
      <c r="W28" s="16" t="e">
        <f t="shared" si="0"/>
        <v>#VALUE!</v>
      </c>
      <c r="X28" s="11" t="str">
        <f t="shared" si="1"/>
        <v/>
      </c>
      <c r="Y28" t="e">
        <f t="shared" si="2"/>
        <v>#VALUE!</v>
      </c>
      <c r="Z28" t="str">
        <f>IF($F28="女",IF($X28&gt;=40,IF(MOD($X28,2)=0,IF($X28&lt;=74,"乳癌偶","乳癌４０"),"乳癌"),"乳癌"),"")</f>
        <v/>
      </c>
      <c r="AA28" t="str">
        <f>IF($F28="女",IF(MOD($X28,2)=0,IF($X28&gt;=40,IF($X28&lt;=74,"子宮がん",""),""),""),"")</f>
        <v/>
      </c>
    </row>
    <row r="29" spans="1:27" ht="21.75" customHeight="1" x14ac:dyDescent="0.4">
      <c r="A29" s="1">
        <v>18</v>
      </c>
      <c r="B29" s="140"/>
      <c r="C29" s="141"/>
      <c r="D29" s="142"/>
      <c r="E29" s="142"/>
      <c r="F29" s="142"/>
      <c r="G29" s="142"/>
      <c r="H29" s="142"/>
      <c r="I29" s="142"/>
      <c r="J29" s="142"/>
      <c r="K29" s="142"/>
      <c r="L29" s="143"/>
      <c r="M29" s="143"/>
      <c r="N29" s="143"/>
      <c r="O29" s="143"/>
      <c r="P29" s="143"/>
      <c r="Q29" s="143"/>
      <c r="R29" s="143"/>
      <c r="S29" s="143"/>
      <c r="T29" s="143"/>
      <c r="W29" s="16" t="e">
        <f t="shared" si="0"/>
        <v>#VALUE!</v>
      </c>
      <c r="X29" s="11" t="str">
        <f t="shared" si="1"/>
        <v/>
      </c>
      <c r="Y29" t="e">
        <f t="shared" ref="Y29:Y31" si="5">IF(MOD($X29,5)=0,IF($X29&gt;=40,"付加","一般"),"一般")</f>
        <v>#VALUE!</v>
      </c>
      <c r="Z29" t="str">
        <f t="shared" si="3"/>
        <v/>
      </c>
      <c r="AA29" t="str">
        <f t="shared" si="4"/>
        <v/>
      </c>
    </row>
    <row r="30" spans="1:27" ht="21.75" customHeight="1" x14ac:dyDescent="0.4">
      <c r="A30" s="1">
        <v>19</v>
      </c>
      <c r="B30" s="140"/>
      <c r="C30" s="141"/>
      <c r="D30" s="142"/>
      <c r="E30" s="142"/>
      <c r="F30" s="142"/>
      <c r="G30" s="142"/>
      <c r="H30" s="142"/>
      <c r="I30" s="142"/>
      <c r="J30" s="142"/>
      <c r="K30" s="142"/>
      <c r="L30" s="143"/>
      <c r="M30" s="143"/>
      <c r="N30" s="143"/>
      <c r="O30" s="143"/>
      <c r="P30" s="143"/>
      <c r="Q30" s="143"/>
      <c r="R30" s="143"/>
      <c r="S30" s="143"/>
      <c r="T30" s="143"/>
      <c r="W30" s="16" t="e">
        <f t="shared" si="0"/>
        <v>#VALUE!</v>
      </c>
      <c r="X30" s="11" t="str">
        <f t="shared" si="1"/>
        <v/>
      </c>
      <c r="Y30" t="e">
        <f t="shared" si="5"/>
        <v>#VALUE!</v>
      </c>
      <c r="Z30" t="str">
        <f t="shared" si="3"/>
        <v/>
      </c>
      <c r="AA30" t="str">
        <f t="shared" si="4"/>
        <v/>
      </c>
    </row>
    <row r="31" spans="1:27" ht="21.75" customHeight="1" x14ac:dyDescent="0.4">
      <c r="A31" s="1">
        <v>20</v>
      </c>
      <c r="B31" s="140"/>
      <c r="C31" s="141"/>
      <c r="D31" s="142"/>
      <c r="E31" s="142"/>
      <c r="F31" s="142"/>
      <c r="G31" s="142"/>
      <c r="H31" s="142"/>
      <c r="I31" s="142"/>
      <c r="J31" s="142"/>
      <c r="K31" s="142"/>
      <c r="L31" s="143"/>
      <c r="M31" s="143"/>
      <c r="N31" s="143"/>
      <c r="O31" s="143"/>
      <c r="P31" s="143"/>
      <c r="Q31" s="143"/>
      <c r="R31" s="143"/>
      <c r="S31" s="143"/>
      <c r="T31" s="143"/>
      <c r="W31" s="16" t="e">
        <f t="shared" si="0"/>
        <v>#VALUE!</v>
      </c>
      <c r="X31" s="11" t="str">
        <f t="shared" si="1"/>
        <v/>
      </c>
      <c r="Y31" t="e">
        <f t="shared" si="5"/>
        <v>#VALUE!</v>
      </c>
      <c r="Z31" t="str">
        <f t="shared" si="3"/>
        <v/>
      </c>
      <c r="AA31" t="str">
        <f t="shared" si="4"/>
        <v/>
      </c>
    </row>
    <row r="32" spans="1:27" ht="21.75" customHeight="1" x14ac:dyDescent="0.4">
      <c r="A32" s="1">
        <v>21</v>
      </c>
      <c r="B32" s="140"/>
      <c r="C32" s="141"/>
      <c r="D32" s="142"/>
      <c r="E32" s="142"/>
      <c r="F32" s="142"/>
      <c r="G32" s="142"/>
      <c r="H32" s="142"/>
      <c r="I32" s="142"/>
      <c r="J32" s="142"/>
      <c r="K32" s="142"/>
      <c r="L32" s="143"/>
      <c r="M32" s="143"/>
      <c r="N32" s="143"/>
      <c r="O32" s="143"/>
      <c r="P32" s="143"/>
      <c r="Q32" s="143"/>
      <c r="R32" s="143"/>
      <c r="S32" s="143"/>
      <c r="T32" s="143"/>
      <c r="W32" s="16" t="e">
        <f t="shared" si="0"/>
        <v>#VALUE!</v>
      </c>
      <c r="X32" s="11" t="str">
        <f t="shared" si="1"/>
        <v/>
      </c>
      <c r="Y32" t="e">
        <f>IF(MOD($X32,5)=0,IF($X32&gt;=40,"付加","一般"),"一般")</f>
        <v>#VALUE!</v>
      </c>
      <c r="Z32" t="str">
        <f t="shared" si="3"/>
        <v/>
      </c>
      <c r="AA32" t="str">
        <f t="shared" si="4"/>
        <v/>
      </c>
    </row>
    <row r="33" spans="1:27" ht="21.75" customHeight="1" x14ac:dyDescent="0.4">
      <c r="A33" s="1">
        <v>22</v>
      </c>
      <c r="B33" s="140"/>
      <c r="C33" s="141"/>
      <c r="D33" s="142"/>
      <c r="E33" s="142"/>
      <c r="F33" s="142"/>
      <c r="G33" s="142"/>
      <c r="H33" s="142"/>
      <c r="I33" s="142"/>
      <c r="J33" s="142"/>
      <c r="K33" s="142"/>
      <c r="L33" s="143"/>
      <c r="M33" s="143"/>
      <c r="N33" s="143"/>
      <c r="O33" s="143"/>
      <c r="P33" s="143"/>
      <c r="Q33" s="143"/>
      <c r="R33" s="143"/>
      <c r="S33" s="143"/>
      <c r="T33" s="143"/>
      <c r="W33" s="16" t="e">
        <f t="shared" si="0"/>
        <v>#VALUE!</v>
      </c>
      <c r="X33" s="11" t="str">
        <f t="shared" si="1"/>
        <v/>
      </c>
      <c r="Y33" t="e">
        <f t="shared" ref="Y33:Y41" si="6">IF(MOD($X33,5)=0,IF($X33&gt;=40,"付加","一般"),"一般")</f>
        <v>#VALUE!</v>
      </c>
      <c r="Z33" t="str">
        <f t="shared" si="3"/>
        <v/>
      </c>
      <c r="AA33" t="str">
        <f t="shared" si="4"/>
        <v/>
      </c>
    </row>
    <row r="34" spans="1:27" ht="21.75" customHeight="1" x14ac:dyDescent="0.4">
      <c r="A34" s="1">
        <v>23</v>
      </c>
      <c r="B34" s="140"/>
      <c r="C34" s="141"/>
      <c r="D34" s="142"/>
      <c r="E34" s="142"/>
      <c r="F34" s="142"/>
      <c r="G34" s="142"/>
      <c r="H34" s="142"/>
      <c r="I34" s="142"/>
      <c r="J34" s="142"/>
      <c r="K34" s="142"/>
      <c r="L34" s="143"/>
      <c r="M34" s="143"/>
      <c r="N34" s="143"/>
      <c r="O34" s="143"/>
      <c r="P34" s="143"/>
      <c r="Q34" s="143"/>
      <c r="R34" s="143"/>
      <c r="S34" s="143"/>
      <c r="T34" s="143"/>
      <c r="W34" s="16" t="e">
        <f t="shared" si="0"/>
        <v>#VALUE!</v>
      </c>
      <c r="X34" s="11" t="str">
        <f t="shared" si="1"/>
        <v/>
      </c>
      <c r="Y34" t="e">
        <f t="shared" si="6"/>
        <v>#VALUE!</v>
      </c>
      <c r="Z34" t="str">
        <f t="shared" si="3"/>
        <v/>
      </c>
      <c r="AA34" t="str">
        <f t="shared" si="4"/>
        <v/>
      </c>
    </row>
    <row r="35" spans="1:27" ht="21.75" customHeight="1" x14ac:dyDescent="0.4">
      <c r="A35" s="1">
        <v>24</v>
      </c>
      <c r="B35" s="140"/>
      <c r="C35" s="141"/>
      <c r="D35" s="142"/>
      <c r="E35" s="142"/>
      <c r="F35" s="142"/>
      <c r="G35" s="142"/>
      <c r="H35" s="142"/>
      <c r="I35" s="142"/>
      <c r="J35" s="142"/>
      <c r="K35" s="142"/>
      <c r="L35" s="143"/>
      <c r="M35" s="143"/>
      <c r="N35" s="143"/>
      <c r="O35" s="143"/>
      <c r="P35" s="143"/>
      <c r="Q35" s="143"/>
      <c r="R35" s="143"/>
      <c r="S35" s="143"/>
      <c r="T35" s="143"/>
      <c r="W35" s="16" t="e">
        <f t="shared" si="0"/>
        <v>#VALUE!</v>
      </c>
      <c r="X35" s="11" t="str">
        <f t="shared" si="1"/>
        <v/>
      </c>
      <c r="Y35" t="e">
        <f t="shared" si="6"/>
        <v>#VALUE!</v>
      </c>
      <c r="Z35" t="str">
        <f t="shared" si="3"/>
        <v/>
      </c>
      <c r="AA35" t="str">
        <f t="shared" si="4"/>
        <v/>
      </c>
    </row>
    <row r="36" spans="1:27" ht="21.75" customHeight="1" x14ac:dyDescent="0.4">
      <c r="A36" s="1">
        <v>25</v>
      </c>
      <c r="B36" s="140"/>
      <c r="C36" s="141"/>
      <c r="D36" s="142"/>
      <c r="E36" s="142"/>
      <c r="F36" s="142"/>
      <c r="G36" s="142"/>
      <c r="H36" s="142"/>
      <c r="I36" s="142"/>
      <c r="J36" s="142"/>
      <c r="K36" s="142"/>
      <c r="L36" s="143"/>
      <c r="M36" s="143"/>
      <c r="N36" s="143"/>
      <c r="O36" s="143"/>
      <c r="P36" s="143"/>
      <c r="Q36" s="143"/>
      <c r="R36" s="143"/>
      <c r="S36" s="143"/>
      <c r="T36" s="143"/>
      <c r="W36" s="16" t="e">
        <f t="shared" si="0"/>
        <v>#VALUE!</v>
      </c>
      <c r="X36" s="11" t="str">
        <f t="shared" si="1"/>
        <v/>
      </c>
      <c r="Y36" t="e">
        <f>IF(MOD($X36,5)=0,IF($X36&gt;=40,"付加","一般"),"一般")</f>
        <v>#VALUE!</v>
      </c>
      <c r="Z36" t="str">
        <f t="shared" si="3"/>
        <v/>
      </c>
      <c r="AA36" t="str">
        <f t="shared" si="4"/>
        <v/>
      </c>
    </row>
    <row r="37" spans="1:27" ht="21.75" customHeight="1" x14ac:dyDescent="0.4">
      <c r="A37" s="1">
        <v>26</v>
      </c>
      <c r="B37" s="140"/>
      <c r="C37" s="141"/>
      <c r="D37" s="142"/>
      <c r="E37" s="142"/>
      <c r="F37" s="142"/>
      <c r="G37" s="142"/>
      <c r="H37" s="142"/>
      <c r="I37" s="142"/>
      <c r="J37" s="142"/>
      <c r="K37" s="142"/>
      <c r="L37" s="143"/>
      <c r="M37" s="143"/>
      <c r="N37" s="143"/>
      <c r="O37" s="143"/>
      <c r="P37" s="143"/>
      <c r="Q37" s="143"/>
      <c r="R37" s="143"/>
      <c r="S37" s="143"/>
      <c r="T37" s="143"/>
      <c r="W37" s="16" t="e">
        <f t="shared" si="0"/>
        <v>#VALUE!</v>
      </c>
      <c r="X37" s="11" t="str">
        <f t="shared" si="1"/>
        <v/>
      </c>
      <c r="Y37" t="e">
        <f t="shared" si="6"/>
        <v>#VALUE!</v>
      </c>
      <c r="Z37" t="str">
        <f>IF($F37="女",IF($X37&gt;=40,IF(MOD($X37,2)=0,IF($X37&lt;=74,"乳癌偶","乳癌４０"),"乳癌"),"乳癌"),"")</f>
        <v/>
      </c>
      <c r="AA37" t="str">
        <f>IF($F37="女",IF(MOD($X37,2)=0,IF($X37&gt;=40,IF($X37&lt;=74,"子宮がん",""),""),""),"")</f>
        <v/>
      </c>
    </row>
    <row r="38" spans="1:27" ht="21.75" customHeight="1" x14ac:dyDescent="0.4">
      <c r="A38" s="1">
        <v>27</v>
      </c>
      <c r="B38" s="140"/>
      <c r="C38" s="141"/>
      <c r="D38" s="142"/>
      <c r="E38" s="142"/>
      <c r="F38" s="142"/>
      <c r="G38" s="142"/>
      <c r="H38" s="142"/>
      <c r="I38" s="142"/>
      <c r="J38" s="142"/>
      <c r="K38" s="142"/>
      <c r="L38" s="143"/>
      <c r="M38" s="143"/>
      <c r="N38" s="143"/>
      <c r="O38" s="143"/>
      <c r="P38" s="143"/>
      <c r="Q38" s="143"/>
      <c r="R38" s="143"/>
      <c r="S38" s="143"/>
      <c r="T38" s="143"/>
      <c r="W38" s="16" t="e">
        <f t="shared" si="0"/>
        <v>#VALUE!</v>
      </c>
      <c r="X38" s="11" t="str">
        <f t="shared" si="1"/>
        <v/>
      </c>
      <c r="Y38" t="e">
        <f t="shared" si="6"/>
        <v>#VALUE!</v>
      </c>
      <c r="Z38" t="str">
        <f>IF($F38="女",IF($X38&gt;=40,IF(MOD($X38,2)=0,IF($X38&lt;=74,"乳癌偶","乳癌４０"),"乳癌"),"乳癌"),"")</f>
        <v/>
      </c>
      <c r="AA38" t="str">
        <f>IF($F38="女",IF(MOD($X38,2)=0,IF($X38&gt;=40,IF($X38&lt;=74,"子宮がん",""),""),""),"")</f>
        <v/>
      </c>
    </row>
    <row r="39" spans="1:27" ht="21.75" customHeight="1" x14ac:dyDescent="0.4">
      <c r="A39" s="1">
        <v>28</v>
      </c>
      <c r="B39" s="140"/>
      <c r="C39" s="141"/>
      <c r="D39" s="142"/>
      <c r="E39" s="142"/>
      <c r="F39" s="142"/>
      <c r="G39" s="142"/>
      <c r="H39" s="142"/>
      <c r="I39" s="142"/>
      <c r="J39" s="142"/>
      <c r="K39" s="142"/>
      <c r="L39" s="143"/>
      <c r="M39" s="143"/>
      <c r="N39" s="143"/>
      <c r="O39" s="143"/>
      <c r="P39" s="143"/>
      <c r="Q39" s="143"/>
      <c r="R39" s="143"/>
      <c r="S39" s="143"/>
      <c r="T39" s="143"/>
      <c r="W39" s="16" t="e">
        <f t="shared" si="0"/>
        <v>#VALUE!</v>
      </c>
      <c r="X39" s="11" t="str">
        <f t="shared" si="1"/>
        <v/>
      </c>
      <c r="Y39" t="e">
        <f t="shared" si="6"/>
        <v>#VALUE!</v>
      </c>
      <c r="Z39" t="str">
        <f t="shared" si="3"/>
        <v/>
      </c>
      <c r="AA39" t="str">
        <f t="shared" si="4"/>
        <v/>
      </c>
    </row>
    <row r="40" spans="1:27" ht="21.75" customHeight="1" x14ac:dyDescent="0.4">
      <c r="A40" s="1">
        <v>29</v>
      </c>
      <c r="B40" s="140"/>
      <c r="C40" s="141"/>
      <c r="D40" s="142"/>
      <c r="E40" s="142"/>
      <c r="F40" s="142"/>
      <c r="G40" s="142"/>
      <c r="H40" s="142"/>
      <c r="I40" s="142"/>
      <c r="J40" s="142"/>
      <c r="K40" s="142"/>
      <c r="L40" s="143"/>
      <c r="M40" s="143"/>
      <c r="N40" s="143"/>
      <c r="O40" s="143"/>
      <c r="P40" s="143"/>
      <c r="Q40" s="143"/>
      <c r="R40" s="143"/>
      <c r="S40" s="143"/>
      <c r="T40" s="143"/>
      <c r="W40" s="16" t="e">
        <f t="shared" si="0"/>
        <v>#VALUE!</v>
      </c>
      <c r="X40" s="11" t="str">
        <f t="shared" si="1"/>
        <v/>
      </c>
      <c r="Y40" t="e">
        <f t="shared" si="6"/>
        <v>#VALUE!</v>
      </c>
      <c r="Z40" t="str">
        <f t="shared" si="3"/>
        <v/>
      </c>
      <c r="AA40" t="str">
        <f t="shared" si="4"/>
        <v/>
      </c>
    </row>
    <row r="41" spans="1:27" ht="21.75" customHeight="1" x14ac:dyDescent="0.4">
      <c r="A41" s="1">
        <v>30</v>
      </c>
      <c r="B41" s="140"/>
      <c r="C41" s="141"/>
      <c r="D41" s="142"/>
      <c r="E41" s="142"/>
      <c r="F41" s="142"/>
      <c r="G41" s="142"/>
      <c r="H41" s="142"/>
      <c r="I41" s="142"/>
      <c r="J41" s="142"/>
      <c r="K41" s="142"/>
      <c r="L41" s="143"/>
      <c r="M41" s="143"/>
      <c r="N41" s="143"/>
      <c r="O41" s="143"/>
      <c r="P41" s="143"/>
      <c r="Q41" s="143"/>
      <c r="R41" s="143"/>
      <c r="S41" s="143"/>
      <c r="T41" s="143"/>
      <c r="W41" s="16" t="e">
        <f t="shared" si="0"/>
        <v>#VALUE!</v>
      </c>
      <c r="X41" s="11" t="str">
        <f t="shared" si="1"/>
        <v/>
      </c>
      <c r="Y41" t="e">
        <f t="shared" si="6"/>
        <v>#VALUE!</v>
      </c>
      <c r="Z41" t="str">
        <f t="shared" si="3"/>
        <v/>
      </c>
      <c r="AA41" t="str">
        <f t="shared" si="4"/>
        <v/>
      </c>
    </row>
  </sheetData>
  <sheetProtection algorithmName="SHA-512" hashValue="eWXqbvLM96FQ6WYuGGXLT144Hd506wm6YQPP82oDEGs4jwY55+XAyOvHglGR0LA2Jmm88iSv5Blyep+Ii5/8GQ==" saltValue="woZtZQ/D38zTvH+swsXjqQ==" spinCount="100000" sheet="1" objects="1" scenarios="1" selectLockedCells="1"/>
  <mergeCells count="29">
    <mergeCell ref="I7:J7"/>
    <mergeCell ref="L2:O2"/>
    <mergeCell ref="L3:O3"/>
    <mergeCell ref="K4:O4"/>
    <mergeCell ref="K5:O5"/>
    <mergeCell ref="K6:O6"/>
    <mergeCell ref="K7:O7"/>
    <mergeCell ref="C9:F9"/>
    <mergeCell ref="C10:F10"/>
    <mergeCell ref="A4:B5"/>
    <mergeCell ref="C4:F4"/>
    <mergeCell ref="C5:F5"/>
    <mergeCell ref="S1:T1"/>
    <mergeCell ref="A1:F1"/>
    <mergeCell ref="D2:F2"/>
    <mergeCell ref="D3:F3"/>
    <mergeCell ref="C6:F6"/>
    <mergeCell ref="I2:J3"/>
    <mergeCell ref="I4:J5"/>
    <mergeCell ref="I6:J6"/>
    <mergeCell ref="G11:H11"/>
    <mergeCell ref="A2:B3"/>
    <mergeCell ref="A6:B6"/>
    <mergeCell ref="A7:B7"/>
    <mergeCell ref="A8:B8"/>
    <mergeCell ref="A9:B9"/>
    <mergeCell ref="A10:B10"/>
    <mergeCell ref="C7:F7"/>
    <mergeCell ref="C8:F8"/>
  </mergeCells>
  <phoneticPr fontId="2"/>
  <dataValidations count="10">
    <dataValidation type="list" showInputMessage="1" showErrorMessage="1" sqref="F12:F41" xr:uid="{00000000-0002-0000-0300-000000000000}">
      <formula1>性別</formula1>
    </dataValidation>
    <dataValidation type="list" allowBlank="1" showInputMessage="1" showErrorMessage="1" sqref="G12:G41" xr:uid="{00000000-0002-0000-0300-000001000000}">
      <formula1>年号</formula1>
    </dataValidation>
    <dataValidation type="list" allowBlank="1" showInputMessage="1" showErrorMessage="1" sqref="M12:M41" xr:uid="{00000000-0002-0000-0300-000002000000}">
      <formula1>胃部検査</formula1>
    </dataValidation>
    <dataValidation type="list" allowBlank="1" showInputMessage="1" showErrorMessage="1" sqref="N12:N41" xr:uid="{00000000-0002-0000-0300-000003000000}">
      <formula1>脳</formula1>
    </dataValidation>
    <dataValidation type="list" allowBlank="1" showInputMessage="1" showErrorMessage="1" sqref="L12:L41" xr:uid="{00000000-0002-0000-0300-000004000000}">
      <formula1>INDIRECT(Y12)</formula1>
    </dataValidation>
    <dataValidation type="list" allowBlank="1" showInputMessage="1" showErrorMessage="1" sqref="O12:O41" xr:uid="{00000000-0002-0000-0300-000005000000}">
      <formula1>共通</formula1>
    </dataValidation>
    <dataValidation type="list" allowBlank="1" showInputMessage="1" showErrorMessage="1" sqref="P12:P41" xr:uid="{00000000-0002-0000-0300-000006000000}">
      <formula1>INDIRECT(L12)</formula1>
    </dataValidation>
    <dataValidation type="list" allowBlank="1" showInputMessage="1" showErrorMessage="1" sqref="Q12:Q41" xr:uid="{00000000-0002-0000-0300-000007000000}">
      <formula1>肺</formula1>
    </dataValidation>
    <dataValidation type="list" allowBlank="1" showInputMessage="1" showErrorMessage="1" sqref="R12:R41" xr:uid="{00000000-0002-0000-0300-000008000000}">
      <formula1>INDIRECT(F12)</formula1>
    </dataValidation>
    <dataValidation type="list" allowBlank="1" showInputMessage="1" showErrorMessage="1" sqref="S12:T41" xr:uid="{00000000-0002-0000-0300-000009000000}">
      <formula1>INDIRECT(Z12)</formula1>
    </dataValidation>
  </dataValidations>
  <pageMargins left="0.39370078740157483" right="0" top="0.78740157480314965" bottom="0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  <pageSetUpPr fitToPage="1"/>
  </sheetPr>
  <dimension ref="A1:Z41"/>
  <sheetViews>
    <sheetView view="pageBreakPreview" zoomScale="80" zoomScaleNormal="100" zoomScaleSheetLayoutView="80" workbookViewId="0">
      <pane xSplit="5" ySplit="11" topLeftCell="F12" activePane="bottomRight" state="frozen"/>
      <selection sqref="A1:F1"/>
      <selection pane="topRight" sqref="A1:F1"/>
      <selection pane="bottomLeft" sqref="A1:F1"/>
      <selection pane="bottomRight" activeCell="R1" sqref="R1:S1"/>
    </sheetView>
  </sheetViews>
  <sheetFormatPr defaultRowHeight="21.75" customHeight="1" x14ac:dyDescent="0.4"/>
  <cols>
    <col min="1" max="1" width="5.625" customWidth="1"/>
    <col min="2" max="2" width="13.25" customWidth="1"/>
    <col min="3" max="6" width="12.625" customWidth="1"/>
    <col min="7" max="10" width="5.625" customWidth="1"/>
    <col min="11" max="11" width="11.25" customWidth="1"/>
    <col min="12" max="12" width="10.625" customWidth="1"/>
    <col min="13" max="13" width="9" bestFit="1" customWidth="1"/>
    <col min="14" max="14" width="13" bestFit="1" customWidth="1"/>
    <col min="15" max="15" width="19.25" bestFit="1" customWidth="1"/>
    <col min="16" max="16" width="11" bestFit="1" customWidth="1"/>
    <col min="17" max="17" width="13.625" bestFit="1" customWidth="1"/>
    <col min="18" max="18" width="16.125" customWidth="1"/>
    <col min="19" max="19" width="17.375" customWidth="1"/>
    <col min="20" max="20" width="0" hidden="1" customWidth="1"/>
    <col min="21" max="21" width="9.25" hidden="1" customWidth="1"/>
    <col min="22" max="22" width="16.5" hidden="1" customWidth="1"/>
    <col min="23" max="23" width="7" style="11" hidden="1" customWidth="1"/>
    <col min="24" max="24" width="0" hidden="1" customWidth="1"/>
    <col min="25" max="26" width="9" hidden="1" customWidth="1"/>
    <col min="27" max="27" width="0" hidden="1" customWidth="1"/>
  </cols>
  <sheetData>
    <row r="1" spans="1:26" ht="21.75" customHeight="1" x14ac:dyDescent="0.4">
      <c r="A1" s="135">
        <v>2025</v>
      </c>
      <c r="B1" s="135"/>
      <c r="C1" s="135"/>
      <c r="D1" s="135"/>
      <c r="E1" s="135"/>
      <c r="F1" s="135"/>
      <c r="I1" t="s">
        <v>229</v>
      </c>
      <c r="O1" s="14"/>
      <c r="Q1" s="90" t="s">
        <v>28</v>
      </c>
      <c r="R1" s="139" t="s">
        <v>225</v>
      </c>
      <c r="S1" s="139"/>
      <c r="U1" s="15">
        <f>DATEVALUE(A1&amp;"/4/1")</f>
        <v>45748</v>
      </c>
      <c r="V1" s="15">
        <f>DATE(YEAR(U1)+IF(MONTH(U1)&gt;3,1,0),3,31)</f>
        <v>46112</v>
      </c>
    </row>
    <row r="2" spans="1:26" ht="21.75" customHeight="1" x14ac:dyDescent="0.4">
      <c r="A2" s="132" t="s">
        <v>227</v>
      </c>
      <c r="B2" s="132"/>
      <c r="C2" s="152" t="s">
        <v>222</v>
      </c>
      <c r="D2" s="145"/>
      <c r="E2" s="145"/>
      <c r="F2" s="149"/>
      <c r="I2" s="132" t="s">
        <v>227</v>
      </c>
      <c r="J2" s="132"/>
      <c r="K2" s="152" t="s">
        <v>222</v>
      </c>
      <c r="L2" s="137"/>
      <c r="M2" s="137"/>
      <c r="N2" s="137"/>
      <c r="O2" s="138"/>
      <c r="T2" s="11"/>
      <c r="W2"/>
    </row>
    <row r="3" spans="1:26" ht="21.75" customHeight="1" x14ac:dyDescent="0.4">
      <c r="A3" s="132"/>
      <c r="B3" s="132"/>
      <c r="C3" s="152" t="s">
        <v>223</v>
      </c>
      <c r="D3" s="145"/>
      <c r="E3" s="145"/>
      <c r="F3" s="149"/>
      <c r="I3" s="132"/>
      <c r="J3" s="132"/>
      <c r="K3" s="152" t="s">
        <v>223</v>
      </c>
      <c r="L3" s="137"/>
      <c r="M3" s="137"/>
      <c r="N3" s="137"/>
      <c r="O3" s="138"/>
      <c r="T3" s="11"/>
      <c r="W3"/>
    </row>
    <row r="4" spans="1:26" ht="21.75" customHeight="1" x14ac:dyDescent="0.4">
      <c r="A4" s="132" t="s">
        <v>226</v>
      </c>
      <c r="B4" s="132"/>
      <c r="C4" s="136" t="s">
        <v>228</v>
      </c>
      <c r="D4" s="137"/>
      <c r="E4" s="137"/>
      <c r="F4" s="138"/>
      <c r="I4" s="132" t="s">
        <v>226</v>
      </c>
      <c r="J4" s="132"/>
      <c r="K4" s="136" t="s">
        <v>228</v>
      </c>
      <c r="L4" s="137"/>
      <c r="M4" s="137"/>
      <c r="N4" s="137"/>
      <c r="O4" s="138"/>
      <c r="T4" s="12"/>
      <c r="W4"/>
    </row>
    <row r="5" spans="1:26" ht="21.75" customHeight="1" x14ac:dyDescent="0.4">
      <c r="A5" s="132"/>
      <c r="B5" s="132"/>
      <c r="C5" s="136"/>
      <c r="D5" s="137"/>
      <c r="E5" s="137"/>
      <c r="F5" s="138"/>
      <c r="I5" s="132"/>
      <c r="J5" s="132"/>
      <c r="K5" s="136"/>
      <c r="L5" s="137"/>
      <c r="M5" s="137"/>
      <c r="N5" s="137"/>
      <c r="O5" s="138"/>
      <c r="T5" s="11"/>
      <c r="W5"/>
    </row>
    <row r="6" spans="1:26" ht="21.75" customHeight="1" x14ac:dyDescent="0.4">
      <c r="A6" s="132" t="s">
        <v>2</v>
      </c>
      <c r="B6" s="132"/>
      <c r="C6" s="147"/>
      <c r="D6" s="145"/>
      <c r="E6" s="145"/>
      <c r="F6" s="149"/>
      <c r="I6" s="132" t="s">
        <v>2</v>
      </c>
      <c r="J6" s="132"/>
      <c r="K6" s="136"/>
      <c r="L6" s="137"/>
      <c r="M6" s="137"/>
      <c r="N6" s="137"/>
      <c r="O6" s="138"/>
      <c r="T6" s="11"/>
      <c r="W6"/>
    </row>
    <row r="7" spans="1:26" ht="21.75" customHeight="1" x14ac:dyDescent="0.4">
      <c r="A7" s="132" t="s">
        <v>3</v>
      </c>
      <c r="B7" s="132"/>
      <c r="C7" s="136" t="s">
        <v>224</v>
      </c>
      <c r="D7" s="137"/>
      <c r="E7" s="137"/>
      <c r="F7" s="138"/>
      <c r="I7" s="132" t="s">
        <v>3</v>
      </c>
      <c r="J7" s="132"/>
      <c r="K7" s="136" t="s">
        <v>224</v>
      </c>
      <c r="L7" s="137"/>
      <c r="M7" s="137"/>
      <c r="N7" s="137"/>
      <c r="O7" s="138"/>
      <c r="T7" s="11"/>
      <c r="W7"/>
    </row>
    <row r="8" spans="1:26" ht="21.75" customHeight="1" x14ac:dyDescent="0.4">
      <c r="A8" s="132" t="s">
        <v>4</v>
      </c>
      <c r="B8" s="132"/>
      <c r="C8" s="136" t="s">
        <v>224</v>
      </c>
      <c r="D8" s="137"/>
      <c r="E8" s="137"/>
      <c r="F8" s="138"/>
      <c r="T8" s="11"/>
      <c r="W8"/>
    </row>
    <row r="9" spans="1:26" ht="21.75" customHeight="1" x14ac:dyDescent="0.4">
      <c r="A9" s="132" t="s">
        <v>5</v>
      </c>
      <c r="B9" s="132"/>
      <c r="C9" s="148"/>
      <c r="D9" s="150"/>
      <c r="E9" s="150"/>
      <c r="F9" s="151"/>
      <c r="G9" s="14"/>
      <c r="H9" s="14"/>
      <c r="I9" s="14"/>
      <c r="J9" s="14"/>
      <c r="K9" s="14"/>
      <c r="L9" s="11"/>
      <c r="T9" s="11"/>
      <c r="W9"/>
    </row>
    <row r="10" spans="1:26" ht="21.75" customHeight="1" x14ac:dyDescent="0.4">
      <c r="A10" s="132" t="s">
        <v>6</v>
      </c>
      <c r="B10" s="132"/>
      <c r="C10" s="148"/>
      <c r="D10" s="150"/>
      <c r="E10" s="150"/>
      <c r="F10" s="151"/>
      <c r="G10" s="77"/>
      <c r="H10" s="77"/>
      <c r="I10" s="77"/>
      <c r="J10" s="77"/>
      <c r="K10" s="77"/>
      <c r="L10" s="11"/>
      <c r="T10" s="11"/>
      <c r="W10"/>
    </row>
    <row r="11" spans="1:26" ht="37.5" x14ac:dyDescent="0.4">
      <c r="A11" s="89"/>
      <c r="B11" s="89" t="s">
        <v>119</v>
      </c>
      <c r="C11" s="4" t="s">
        <v>129</v>
      </c>
      <c r="D11" s="89" t="s">
        <v>9</v>
      </c>
      <c r="E11" s="4" t="s">
        <v>136</v>
      </c>
      <c r="F11" s="89" t="s">
        <v>8</v>
      </c>
      <c r="G11" s="132" t="s">
        <v>10</v>
      </c>
      <c r="H11" s="132"/>
      <c r="I11" s="89" t="s">
        <v>11</v>
      </c>
      <c r="J11" s="89" t="s">
        <v>12</v>
      </c>
      <c r="K11" s="3" t="s">
        <v>26</v>
      </c>
      <c r="L11" s="89" t="s">
        <v>0</v>
      </c>
      <c r="M11" s="89" t="s">
        <v>1</v>
      </c>
      <c r="N11" s="89" t="s">
        <v>41</v>
      </c>
      <c r="O11" s="89" t="s">
        <v>40</v>
      </c>
      <c r="P11" s="89" t="s">
        <v>40</v>
      </c>
      <c r="Q11" s="89" t="s">
        <v>40</v>
      </c>
      <c r="R11" s="89" t="s">
        <v>137</v>
      </c>
      <c r="S11" s="92" t="s">
        <v>213</v>
      </c>
      <c r="W11" s="90" t="s">
        <v>35</v>
      </c>
    </row>
    <row r="12" spans="1:26" ht="21.75" customHeight="1" x14ac:dyDescent="0.4">
      <c r="A12" s="1">
        <v>1</v>
      </c>
      <c r="B12" s="140"/>
      <c r="C12" s="141"/>
      <c r="D12" s="142"/>
      <c r="E12" s="143"/>
      <c r="F12" s="142"/>
      <c r="G12" s="144"/>
      <c r="H12" s="142"/>
      <c r="I12" s="142"/>
      <c r="J12" s="142"/>
      <c r="K12" s="142"/>
      <c r="L12" s="143"/>
      <c r="M12" s="143"/>
      <c r="N12" s="143"/>
      <c r="O12" s="143"/>
      <c r="P12" s="143"/>
      <c r="Q12" s="143"/>
      <c r="R12" s="143"/>
      <c r="S12" s="143"/>
      <c r="V12" s="16" t="e">
        <f t="shared" ref="V12:V41" si="0">DATEVALUE($G12&amp;$H12&amp;"年"&amp;$I12&amp;"月"&amp;$J12&amp;"日")</f>
        <v>#VALUE!</v>
      </c>
      <c r="W12" s="11" t="str">
        <f t="shared" ref="W12:W41" si="1">IF($D12="","",DATEDIF($V12,$V$1,"y"))</f>
        <v/>
      </c>
      <c r="X12" t="str">
        <f>IF(L12="","",IF(L12="日帰り人間ドック","日帰り","健康診断"))</f>
        <v/>
      </c>
      <c r="Y12" t="str">
        <f>IF(X12="健康診断","肺年齢","")</f>
        <v/>
      </c>
      <c r="Z12" t="str">
        <f>IF($F12="女",IF($W12&gt;=40,"乳４０","乳"),"")</f>
        <v/>
      </c>
    </row>
    <row r="13" spans="1:26" ht="21.75" customHeight="1" x14ac:dyDescent="0.4">
      <c r="A13" s="1">
        <v>2</v>
      </c>
      <c r="B13" s="140"/>
      <c r="C13" s="141"/>
      <c r="D13" s="142"/>
      <c r="E13" s="143"/>
      <c r="F13" s="142"/>
      <c r="G13" s="144"/>
      <c r="H13" s="142"/>
      <c r="I13" s="142"/>
      <c r="J13" s="142"/>
      <c r="K13" s="142"/>
      <c r="L13" s="143"/>
      <c r="M13" s="143"/>
      <c r="N13" s="143"/>
      <c r="O13" s="143"/>
      <c r="P13" s="143"/>
      <c r="Q13" s="143"/>
      <c r="R13" s="143"/>
      <c r="S13" s="143"/>
      <c r="V13" s="16" t="e">
        <f t="shared" si="0"/>
        <v>#VALUE!</v>
      </c>
      <c r="W13" s="11" t="str">
        <f t="shared" si="1"/>
        <v/>
      </c>
      <c r="X13" t="str">
        <f t="shared" ref="X13:X32" si="2">IF(L13="","",IF(L13="日帰り人間ドック","日帰り","健康診断"))</f>
        <v/>
      </c>
      <c r="Y13" t="str">
        <f t="shared" ref="Y13:Y32" si="3">IF(X13="健康診断","肺年齢","")</f>
        <v/>
      </c>
      <c r="Z13" t="str">
        <f t="shared" ref="Z13:Z41" si="4">IF($F13="女",IF($W13&gt;=40,"乳４０","乳"),"")</f>
        <v/>
      </c>
    </row>
    <row r="14" spans="1:26" ht="21.75" customHeight="1" x14ac:dyDescent="0.4">
      <c r="A14" s="1">
        <v>3</v>
      </c>
      <c r="B14" s="140"/>
      <c r="C14" s="141"/>
      <c r="D14" s="142"/>
      <c r="E14" s="143"/>
      <c r="F14" s="142"/>
      <c r="G14" s="144"/>
      <c r="H14" s="142"/>
      <c r="I14" s="142"/>
      <c r="J14" s="142"/>
      <c r="K14" s="142"/>
      <c r="L14" s="143"/>
      <c r="M14" s="143"/>
      <c r="N14" s="143"/>
      <c r="O14" s="143"/>
      <c r="P14" s="143"/>
      <c r="Q14" s="143"/>
      <c r="R14" s="143"/>
      <c r="S14" s="143"/>
      <c r="V14" s="16" t="e">
        <f t="shared" si="0"/>
        <v>#VALUE!</v>
      </c>
      <c r="W14" s="11" t="str">
        <f t="shared" si="1"/>
        <v/>
      </c>
      <c r="X14" t="str">
        <f t="shared" si="2"/>
        <v/>
      </c>
      <c r="Y14" t="str">
        <f t="shared" si="3"/>
        <v/>
      </c>
      <c r="Z14" t="str">
        <f t="shared" si="4"/>
        <v/>
      </c>
    </row>
    <row r="15" spans="1:26" ht="21.75" customHeight="1" x14ac:dyDescent="0.4">
      <c r="A15" s="1">
        <v>4</v>
      </c>
      <c r="B15" s="140"/>
      <c r="C15" s="141"/>
      <c r="D15" s="142"/>
      <c r="E15" s="143"/>
      <c r="F15" s="142"/>
      <c r="G15" s="144"/>
      <c r="H15" s="142"/>
      <c r="I15" s="142"/>
      <c r="J15" s="142"/>
      <c r="K15" s="142"/>
      <c r="L15" s="143"/>
      <c r="M15" s="143"/>
      <c r="N15" s="143"/>
      <c r="O15" s="143"/>
      <c r="P15" s="143"/>
      <c r="Q15" s="143"/>
      <c r="R15" s="143"/>
      <c r="S15" s="143"/>
      <c r="V15" s="16" t="e">
        <f t="shared" si="0"/>
        <v>#VALUE!</v>
      </c>
      <c r="W15" s="11" t="str">
        <f t="shared" si="1"/>
        <v/>
      </c>
      <c r="X15" t="str">
        <f t="shared" si="2"/>
        <v/>
      </c>
      <c r="Y15" t="str">
        <f t="shared" si="3"/>
        <v/>
      </c>
      <c r="Z15" t="str">
        <f t="shared" si="4"/>
        <v/>
      </c>
    </row>
    <row r="16" spans="1:26" ht="21.75" customHeight="1" x14ac:dyDescent="0.4">
      <c r="A16" s="1">
        <v>5</v>
      </c>
      <c r="B16" s="140"/>
      <c r="C16" s="141"/>
      <c r="D16" s="142"/>
      <c r="E16" s="143"/>
      <c r="F16" s="142"/>
      <c r="G16" s="144"/>
      <c r="H16" s="142"/>
      <c r="I16" s="142"/>
      <c r="J16" s="142"/>
      <c r="K16" s="142"/>
      <c r="L16" s="143"/>
      <c r="M16" s="143"/>
      <c r="N16" s="143"/>
      <c r="O16" s="143"/>
      <c r="P16" s="143"/>
      <c r="Q16" s="143"/>
      <c r="R16" s="143"/>
      <c r="S16" s="143"/>
      <c r="V16" s="16" t="e">
        <f t="shared" si="0"/>
        <v>#VALUE!</v>
      </c>
      <c r="W16" s="11" t="str">
        <f t="shared" si="1"/>
        <v/>
      </c>
      <c r="X16" t="str">
        <f t="shared" si="2"/>
        <v/>
      </c>
      <c r="Y16" t="str">
        <f t="shared" si="3"/>
        <v/>
      </c>
      <c r="Z16" t="str">
        <f t="shared" si="4"/>
        <v/>
      </c>
    </row>
    <row r="17" spans="1:26" ht="21.75" customHeight="1" x14ac:dyDescent="0.4">
      <c r="A17" s="1">
        <v>6</v>
      </c>
      <c r="B17" s="140"/>
      <c r="C17" s="141"/>
      <c r="D17" s="142"/>
      <c r="E17" s="142"/>
      <c r="F17" s="142"/>
      <c r="G17" s="142"/>
      <c r="H17" s="142"/>
      <c r="I17" s="142"/>
      <c r="J17" s="142"/>
      <c r="K17" s="142"/>
      <c r="L17" s="143"/>
      <c r="M17" s="143"/>
      <c r="N17" s="143"/>
      <c r="O17" s="143"/>
      <c r="P17" s="143"/>
      <c r="Q17" s="143"/>
      <c r="R17" s="143"/>
      <c r="S17" s="143"/>
      <c r="V17" s="16" t="e">
        <f t="shared" si="0"/>
        <v>#VALUE!</v>
      </c>
      <c r="W17" s="11" t="str">
        <f t="shared" si="1"/>
        <v/>
      </c>
      <c r="X17" t="str">
        <f t="shared" si="2"/>
        <v/>
      </c>
      <c r="Y17" t="str">
        <f t="shared" si="3"/>
        <v/>
      </c>
      <c r="Z17" t="str">
        <f t="shared" si="4"/>
        <v/>
      </c>
    </row>
    <row r="18" spans="1:26" ht="21.75" customHeight="1" x14ac:dyDescent="0.4">
      <c r="A18" s="1">
        <v>7</v>
      </c>
      <c r="B18" s="140"/>
      <c r="C18" s="141"/>
      <c r="D18" s="142"/>
      <c r="E18" s="142"/>
      <c r="F18" s="142"/>
      <c r="G18" s="142"/>
      <c r="H18" s="142"/>
      <c r="I18" s="142"/>
      <c r="J18" s="142"/>
      <c r="K18" s="142"/>
      <c r="L18" s="143"/>
      <c r="M18" s="143"/>
      <c r="N18" s="143"/>
      <c r="O18" s="143"/>
      <c r="P18" s="143"/>
      <c r="Q18" s="143"/>
      <c r="R18" s="143"/>
      <c r="S18" s="143"/>
      <c r="V18" s="16" t="e">
        <f t="shared" si="0"/>
        <v>#VALUE!</v>
      </c>
      <c r="W18" s="11" t="str">
        <f t="shared" si="1"/>
        <v/>
      </c>
      <c r="X18" t="str">
        <f t="shared" si="2"/>
        <v/>
      </c>
      <c r="Y18" t="str">
        <f t="shared" si="3"/>
        <v/>
      </c>
      <c r="Z18" t="str">
        <f t="shared" si="4"/>
        <v/>
      </c>
    </row>
    <row r="19" spans="1:26" ht="21.75" customHeight="1" x14ac:dyDescent="0.4">
      <c r="A19" s="1">
        <v>8</v>
      </c>
      <c r="B19" s="140"/>
      <c r="C19" s="141"/>
      <c r="D19" s="142"/>
      <c r="E19" s="142"/>
      <c r="F19" s="142"/>
      <c r="G19" s="142"/>
      <c r="H19" s="142"/>
      <c r="I19" s="142"/>
      <c r="J19" s="142"/>
      <c r="K19" s="142"/>
      <c r="L19" s="143"/>
      <c r="M19" s="143"/>
      <c r="N19" s="143"/>
      <c r="O19" s="143"/>
      <c r="P19" s="143"/>
      <c r="Q19" s="143"/>
      <c r="R19" s="143"/>
      <c r="S19" s="143"/>
      <c r="V19" s="16" t="e">
        <f t="shared" si="0"/>
        <v>#VALUE!</v>
      </c>
      <c r="W19" s="11" t="str">
        <f t="shared" si="1"/>
        <v/>
      </c>
      <c r="X19" t="str">
        <f t="shared" si="2"/>
        <v/>
      </c>
      <c r="Y19" t="str">
        <f t="shared" si="3"/>
        <v/>
      </c>
      <c r="Z19" t="str">
        <f t="shared" si="4"/>
        <v/>
      </c>
    </row>
    <row r="20" spans="1:26" ht="21.75" customHeight="1" x14ac:dyDescent="0.4">
      <c r="A20" s="1">
        <v>9</v>
      </c>
      <c r="B20" s="140"/>
      <c r="C20" s="141"/>
      <c r="D20" s="142"/>
      <c r="E20" s="142"/>
      <c r="F20" s="142"/>
      <c r="G20" s="142"/>
      <c r="H20" s="142"/>
      <c r="I20" s="142"/>
      <c r="J20" s="142"/>
      <c r="K20" s="142"/>
      <c r="L20" s="143"/>
      <c r="M20" s="143"/>
      <c r="N20" s="143"/>
      <c r="O20" s="143"/>
      <c r="P20" s="143"/>
      <c r="Q20" s="143"/>
      <c r="R20" s="143"/>
      <c r="S20" s="143"/>
      <c r="V20" s="16" t="e">
        <f t="shared" si="0"/>
        <v>#VALUE!</v>
      </c>
      <c r="W20" s="11" t="str">
        <f t="shared" si="1"/>
        <v/>
      </c>
      <c r="X20" t="str">
        <f t="shared" si="2"/>
        <v/>
      </c>
      <c r="Y20" t="str">
        <f t="shared" si="3"/>
        <v/>
      </c>
      <c r="Z20" t="str">
        <f t="shared" si="4"/>
        <v/>
      </c>
    </row>
    <row r="21" spans="1:26" ht="21.75" customHeight="1" x14ac:dyDescent="0.4">
      <c r="A21" s="1">
        <v>10</v>
      </c>
      <c r="B21" s="140"/>
      <c r="C21" s="141"/>
      <c r="D21" s="142"/>
      <c r="E21" s="142"/>
      <c r="F21" s="142"/>
      <c r="G21" s="142"/>
      <c r="H21" s="142"/>
      <c r="I21" s="142"/>
      <c r="J21" s="142"/>
      <c r="K21" s="142"/>
      <c r="L21" s="143"/>
      <c r="M21" s="143"/>
      <c r="N21" s="143"/>
      <c r="O21" s="143"/>
      <c r="P21" s="143"/>
      <c r="Q21" s="143"/>
      <c r="R21" s="143"/>
      <c r="S21" s="143"/>
      <c r="V21" s="16" t="e">
        <f t="shared" si="0"/>
        <v>#VALUE!</v>
      </c>
      <c r="W21" s="11" t="str">
        <f t="shared" si="1"/>
        <v/>
      </c>
      <c r="X21" t="str">
        <f t="shared" si="2"/>
        <v/>
      </c>
      <c r="Y21" t="str">
        <f t="shared" si="3"/>
        <v/>
      </c>
      <c r="Z21" t="str">
        <f t="shared" si="4"/>
        <v/>
      </c>
    </row>
    <row r="22" spans="1:26" ht="21.75" customHeight="1" x14ac:dyDescent="0.4">
      <c r="A22" s="1">
        <v>11</v>
      </c>
      <c r="B22" s="140"/>
      <c r="C22" s="141"/>
      <c r="D22" s="142"/>
      <c r="E22" s="142"/>
      <c r="F22" s="142"/>
      <c r="G22" s="142"/>
      <c r="H22" s="142"/>
      <c r="I22" s="142"/>
      <c r="J22" s="142"/>
      <c r="K22" s="142"/>
      <c r="L22" s="143"/>
      <c r="M22" s="143"/>
      <c r="N22" s="143"/>
      <c r="O22" s="143"/>
      <c r="P22" s="143"/>
      <c r="Q22" s="143"/>
      <c r="R22" s="143"/>
      <c r="S22" s="143"/>
      <c r="V22" s="16" t="e">
        <f t="shared" si="0"/>
        <v>#VALUE!</v>
      </c>
      <c r="W22" s="11" t="str">
        <f t="shared" si="1"/>
        <v/>
      </c>
      <c r="X22" t="str">
        <f t="shared" si="2"/>
        <v/>
      </c>
      <c r="Y22" t="str">
        <f t="shared" si="3"/>
        <v/>
      </c>
      <c r="Z22" t="str">
        <f t="shared" si="4"/>
        <v/>
      </c>
    </row>
    <row r="23" spans="1:26" ht="21.75" customHeight="1" x14ac:dyDescent="0.4">
      <c r="A23" s="1">
        <v>12</v>
      </c>
      <c r="B23" s="140"/>
      <c r="C23" s="141"/>
      <c r="D23" s="142"/>
      <c r="E23" s="142"/>
      <c r="F23" s="142"/>
      <c r="G23" s="142"/>
      <c r="H23" s="142"/>
      <c r="I23" s="142"/>
      <c r="J23" s="142"/>
      <c r="K23" s="142"/>
      <c r="L23" s="143"/>
      <c r="M23" s="143"/>
      <c r="N23" s="143"/>
      <c r="O23" s="143"/>
      <c r="P23" s="143"/>
      <c r="Q23" s="143"/>
      <c r="R23" s="143"/>
      <c r="S23" s="143"/>
      <c r="V23" s="16" t="e">
        <f t="shared" si="0"/>
        <v>#VALUE!</v>
      </c>
      <c r="W23" s="11" t="str">
        <f t="shared" si="1"/>
        <v/>
      </c>
      <c r="X23" t="str">
        <f t="shared" si="2"/>
        <v/>
      </c>
      <c r="Y23" t="str">
        <f t="shared" si="3"/>
        <v/>
      </c>
      <c r="Z23" t="str">
        <f t="shared" si="4"/>
        <v/>
      </c>
    </row>
    <row r="24" spans="1:26" ht="21.75" customHeight="1" x14ac:dyDescent="0.4">
      <c r="A24" s="1">
        <v>13</v>
      </c>
      <c r="B24" s="140"/>
      <c r="C24" s="141"/>
      <c r="D24" s="142"/>
      <c r="E24" s="142"/>
      <c r="F24" s="142"/>
      <c r="G24" s="142"/>
      <c r="H24" s="142"/>
      <c r="I24" s="142"/>
      <c r="J24" s="142"/>
      <c r="K24" s="142"/>
      <c r="L24" s="143"/>
      <c r="M24" s="143"/>
      <c r="N24" s="143"/>
      <c r="O24" s="143"/>
      <c r="P24" s="143"/>
      <c r="Q24" s="143"/>
      <c r="R24" s="143"/>
      <c r="S24" s="143"/>
      <c r="V24" s="16" t="e">
        <f t="shared" si="0"/>
        <v>#VALUE!</v>
      </c>
      <c r="W24" s="11" t="str">
        <f t="shared" si="1"/>
        <v/>
      </c>
      <c r="X24" t="str">
        <f t="shared" si="2"/>
        <v/>
      </c>
      <c r="Y24" t="str">
        <f t="shared" si="3"/>
        <v/>
      </c>
      <c r="Z24" t="str">
        <f t="shared" si="4"/>
        <v/>
      </c>
    </row>
    <row r="25" spans="1:26" ht="21.75" customHeight="1" x14ac:dyDescent="0.4">
      <c r="A25" s="1">
        <v>14</v>
      </c>
      <c r="B25" s="140"/>
      <c r="C25" s="141"/>
      <c r="D25" s="142"/>
      <c r="E25" s="142"/>
      <c r="F25" s="142"/>
      <c r="G25" s="142"/>
      <c r="H25" s="142"/>
      <c r="I25" s="142"/>
      <c r="J25" s="142"/>
      <c r="K25" s="142"/>
      <c r="L25" s="143"/>
      <c r="M25" s="143"/>
      <c r="N25" s="143"/>
      <c r="O25" s="143"/>
      <c r="P25" s="143"/>
      <c r="Q25" s="143"/>
      <c r="R25" s="143"/>
      <c r="S25" s="143"/>
      <c r="V25" s="16" t="e">
        <f t="shared" si="0"/>
        <v>#VALUE!</v>
      </c>
      <c r="W25" s="11" t="str">
        <f t="shared" si="1"/>
        <v/>
      </c>
      <c r="X25" t="str">
        <f t="shared" si="2"/>
        <v/>
      </c>
      <c r="Y25" t="str">
        <f t="shared" si="3"/>
        <v/>
      </c>
      <c r="Z25" t="str">
        <f t="shared" si="4"/>
        <v/>
      </c>
    </row>
    <row r="26" spans="1:26" ht="21.75" customHeight="1" x14ac:dyDescent="0.4">
      <c r="A26" s="1">
        <v>15</v>
      </c>
      <c r="B26" s="140"/>
      <c r="C26" s="141"/>
      <c r="D26" s="142"/>
      <c r="E26" s="142"/>
      <c r="F26" s="142"/>
      <c r="G26" s="142"/>
      <c r="H26" s="142"/>
      <c r="I26" s="142"/>
      <c r="J26" s="142"/>
      <c r="K26" s="142"/>
      <c r="L26" s="143"/>
      <c r="M26" s="143"/>
      <c r="N26" s="143"/>
      <c r="O26" s="143"/>
      <c r="P26" s="143"/>
      <c r="Q26" s="143"/>
      <c r="R26" s="143"/>
      <c r="S26" s="143"/>
      <c r="V26" s="16" t="e">
        <f t="shared" si="0"/>
        <v>#VALUE!</v>
      </c>
      <c r="W26" s="11" t="str">
        <f t="shared" si="1"/>
        <v/>
      </c>
      <c r="X26" t="str">
        <f t="shared" si="2"/>
        <v/>
      </c>
      <c r="Y26" t="str">
        <f t="shared" si="3"/>
        <v/>
      </c>
      <c r="Z26" t="str">
        <f t="shared" si="4"/>
        <v/>
      </c>
    </row>
    <row r="27" spans="1:26" ht="21.75" customHeight="1" x14ac:dyDescent="0.4">
      <c r="A27" s="1">
        <v>16</v>
      </c>
      <c r="B27" s="140"/>
      <c r="C27" s="141"/>
      <c r="D27" s="142"/>
      <c r="E27" s="142"/>
      <c r="F27" s="142"/>
      <c r="G27" s="142"/>
      <c r="H27" s="142"/>
      <c r="I27" s="142"/>
      <c r="J27" s="142"/>
      <c r="K27" s="142"/>
      <c r="L27" s="143"/>
      <c r="M27" s="143"/>
      <c r="N27" s="143"/>
      <c r="O27" s="143"/>
      <c r="P27" s="143"/>
      <c r="Q27" s="143"/>
      <c r="R27" s="143"/>
      <c r="S27" s="143"/>
      <c r="V27" s="16" t="e">
        <f t="shared" si="0"/>
        <v>#VALUE!</v>
      </c>
      <c r="W27" s="11" t="str">
        <f t="shared" si="1"/>
        <v/>
      </c>
      <c r="X27" t="str">
        <f t="shared" si="2"/>
        <v/>
      </c>
      <c r="Y27" t="str">
        <f t="shared" si="3"/>
        <v/>
      </c>
      <c r="Z27" t="str">
        <f t="shared" si="4"/>
        <v/>
      </c>
    </row>
    <row r="28" spans="1:26" ht="21.75" customHeight="1" x14ac:dyDescent="0.4">
      <c r="A28" s="1">
        <v>17</v>
      </c>
      <c r="B28" s="140"/>
      <c r="C28" s="141"/>
      <c r="D28" s="142"/>
      <c r="E28" s="142"/>
      <c r="F28" s="142"/>
      <c r="G28" s="142"/>
      <c r="H28" s="142"/>
      <c r="I28" s="142"/>
      <c r="J28" s="142"/>
      <c r="K28" s="142"/>
      <c r="L28" s="143"/>
      <c r="M28" s="143"/>
      <c r="N28" s="143"/>
      <c r="O28" s="143"/>
      <c r="P28" s="143"/>
      <c r="Q28" s="143"/>
      <c r="R28" s="143"/>
      <c r="S28" s="143"/>
      <c r="V28" s="16" t="e">
        <f t="shared" si="0"/>
        <v>#VALUE!</v>
      </c>
      <c r="W28" s="11" t="str">
        <f t="shared" si="1"/>
        <v/>
      </c>
      <c r="X28" t="str">
        <f t="shared" si="2"/>
        <v/>
      </c>
      <c r="Y28" t="str">
        <f t="shared" si="3"/>
        <v/>
      </c>
      <c r="Z28" t="str">
        <f t="shared" si="4"/>
        <v/>
      </c>
    </row>
    <row r="29" spans="1:26" ht="21.75" customHeight="1" x14ac:dyDescent="0.4">
      <c r="A29" s="1">
        <v>18</v>
      </c>
      <c r="B29" s="140"/>
      <c r="C29" s="141"/>
      <c r="D29" s="142"/>
      <c r="E29" s="142"/>
      <c r="F29" s="142"/>
      <c r="G29" s="142"/>
      <c r="H29" s="142"/>
      <c r="I29" s="142"/>
      <c r="J29" s="142"/>
      <c r="K29" s="142"/>
      <c r="L29" s="143"/>
      <c r="M29" s="143"/>
      <c r="N29" s="143"/>
      <c r="O29" s="143"/>
      <c r="P29" s="143"/>
      <c r="Q29" s="143"/>
      <c r="R29" s="143"/>
      <c r="S29" s="143"/>
      <c r="V29" s="16" t="e">
        <f t="shared" si="0"/>
        <v>#VALUE!</v>
      </c>
      <c r="W29" s="11" t="str">
        <f t="shared" si="1"/>
        <v/>
      </c>
      <c r="X29" t="str">
        <f t="shared" si="2"/>
        <v/>
      </c>
      <c r="Y29" t="str">
        <f t="shared" si="3"/>
        <v/>
      </c>
      <c r="Z29" t="str">
        <f t="shared" si="4"/>
        <v/>
      </c>
    </row>
    <row r="30" spans="1:26" ht="21.75" customHeight="1" x14ac:dyDescent="0.4">
      <c r="A30" s="1">
        <v>19</v>
      </c>
      <c r="B30" s="140"/>
      <c r="C30" s="141"/>
      <c r="D30" s="142"/>
      <c r="E30" s="142"/>
      <c r="F30" s="142"/>
      <c r="G30" s="142"/>
      <c r="H30" s="142"/>
      <c r="I30" s="142"/>
      <c r="J30" s="142"/>
      <c r="K30" s="142"/>
      <c r="L30" s="143"/>
      <c r="M30" s="143"/>
      <c r="N30" s="143"/>
      <c r="O30" s="143"/>
      <c r="P30" s="143"/>
      <c r="Q30" s="143"/>
      <c r="R30" s="143"/>
      <c r="S30" s="143"/>
      <c r="V30" s="16" t="e">
        <f t="shared" si="0"/>
        <v>#VALUE!</v>
      </c>
      <c r="W30" s="11" t="str">
        <f t="shared" si="1"/>
        <v/>
      </c>
      <c r="X30" t="str">
        <f t="shared" si="2"/>
        <v/>
      </c>
      <c r="Y30" t="str">
        <f t="shared" si="3"/>
        <v/>
      </c>
      <c r="Z30" t="str">
        <f t="shared" si="4"/>
        <v/>
      </c>
    </row>
    <row r="31" spans="1:26" ht="21.75" customHeight="1" x14ac:dyDescent="0.4">
      <c r="A31" s="1">
        <v>20</v>
      </c>
      <c r="B31" s="140"/>
      <c r="C31" s="141"/>
      <c r="D31" s="142"/>
      <c r="E31" s="142"/>
      <c r="F31" s="142"/>
      <c r="G31" s="142"/>
      <c r="H31" s="142"/>
      <c r="I31" s="142"/>
      <c r="J31" s="142"/>
      <c r="K31" s="142"/>
      <c r="L31" s="143"/>
      <c r="M31" s="143"/>
      <c r="N31" s="143"/>
      <c r="O31" s="143"/>
      <c r="P31" s="143"/>
      <c r="Q31" s="143"/>
      <c r="R31" s="143"/>
      <c r="S31" s="143"/>
      <c r="V31" s="16" t="e">
        <f t="shared" si="0"/>
        <v>#VALUE!</v>
      </c>
      <c r="W31" s="11" t="str">
        <f t="shared" si="1"/>
        <v/>
      </c>
      <c r="X31" t="str">
        <f t="shared" si="2"/>
        <v/>
      </c>
      <c r="Y31" t="str">
        <f t="shared" si="3"/>
        <v/>
      </c>
      <c r="Z31" t="str">
        <f t="shared" si="4"/>
        <v/>
      </c>
    </row>
    <row r="32" spans="1:26" ht="21.75" customHeight="1" x14ac:dyDescent="0.4">
      <c r="A32" s="1">
        <v>21</v>
      </c>
      <c r="B32" s="140"/>
      <c r="C32" s="141"/>
      <c r="D32" s="142"/>
      <c r="E32" s="142"/>
      <c r="F32" s="142"/>
      <c r="G32" s="142"/>
      <c r="H32" s="142"/>
      <c r="I32" s="142"/>
      <c r="J32" s="142"/>
      <c r="K32" s="142"/>
      <c r="L32" s="143"/>
      <c r="M32" s="143"/>
      <c r="N32" s="143"/>
      <c r="O32" s="143"/>
      <c r="P32" s="143"/>
      <c r="Q32" s="143"/>
      <c r="R32" s="143"/>
      <c r="S32" s="143"/>
      <c r="V32" s="16" t="e">
        <f t="shared" si="0"/>
        <v>#VALUE!</v>
      </c>
      <c r="W32" s="11" t="str">
        <f t="shared" si="1"/>
        <v/>
      </c>
      <c r="X32" t="str">
        <f t="shared" si="2"/>
        <v/>
      </c>
      <c r="Y32" t="str">
        <f t="shared" si="3"/>
        <v/>
      </c>
      <c r="Z32" t="str">
        <f t="shared" si="4"/>
        <v/>
      </c>
    </row>
    <row r="33" spans="1:26" ht="21.75" customHeight="1" x14ac:dyDescent="0.4">
      <c r="A33" s="1">
        <v>22</v>
      </c>
      <c r="B33" s="140"/>
      <c r="C33" s="141"/>
      <c r="D33" s="142"/>
      <c r="E33" s="142"/>
      <c r="F33" s="142"/>
      <c r="G33" s="142"/>
      <c r="H33" s="142"/>
      <c r="I33" s="142"/>
      <c r="J33" s="142"/>
      <c r="K33" s="142"/>
      <c r="L33" s="143"/>
      <c r="M33" s="143"/>
      <c r="N33" s="143"/>
      <c r="O33" s="143"/>
      <c r="P33" s="143"/>
      <c r="Q33" s="143"/>
      <c r="R33" s="143"/>
      <c r="S33" s="143"/>
      <c r="V33" s="16" t="e">
        <f t="shared" si="0"/>
        <v>#VALUE!</v>
      </c>
      <c r="W33" s="11" t="str">
        <f t="shared" si="1"/>
        <v/>
      </c>
      <c r="X33" t="str">
        <f t="shared" ref="X33:X41" si="5">IF(L33="","",IF(L33="日帰り人間ドック","日帰り","健康診断"))</f>
        <v/>
      </c>
      <c r="Y33" t="str">
        <f t="shared" ref="Y33:Y41" si="6">IF(X33="健康診断","肺年齢","")</f>
        <v/>
      </c>
      <c r="Z33" t="str">
        <f t="shared" si="4"/>
        <v/>
      </c>
    </row>
    <row r="34" spans="1:26" ht="21.75" customHeight="1" x14ac:dyDescent="0.4">
      <c r="A34" s="1">
        <v>23</v>
      </c>
      <c r="B34" s="140"/>
      <c r="C34" s="141"/>
      <c r="D34" s="142"/>
      <c r="E34" s="142"/>
      <c r="F34" s="142"/>
      <c r="G34" s="142"/>
      <c r="H34" s="142"/>
      <c r="I34" s="142"/>
      <c r="J34" s="142"/>
      <c r="K34" s="142"/>
      <c r="L34" s="143"/>
      <c r="M34" s="143"/>
      <c r="N34" s="143"/>
      <c r="O34" s="143"/>
      <c r="P34" s="143"/>
      <c r="Q34" s="143"/>
      <c r="R34" s="143"/>
      <c r="S34" s="143"/>
      <c r="V34" s="16" t="e">
        <f t="shared" si="0"/>
        <v>#VALUE!</v>
      </c>
      <c r="W34" s="11" t="str">
        <f t="shared" si="1"/>
        <v/>
      </c>
      <c r="X34" t="str">
        <f t="shared" si="5"/>
        <v/>
      </c>
      <c r="Y34" t="str">
        <f t="shared" si="6"/>
        <v/>
      </c>
      <c r="Z34" t="str">
        <f t="shared" si="4"/>
        <v/>
      </c>
    </row>
    <row r="35" spans="1:26" ht="21.75" customHeight="1" x14ac:dyDescent="0.4">
      <c r="A35" s="1">
        <v>24</v>
      </c>
      <c r="B35" s="140"/>
      <c r="C35" s="141"/>
      <c r="D35" s="142"/>
      <c r="E35" s="142"/>
      <c r="F35" s="142"/>
      <c r="G35" s="142"/>
      <c r="H35" s="142"/>
      <c r="I35" s="142"/>
      <c r="J35" s="142"/>
      <c r="K35" s="142"/>
      <c r="L35" s="143"/>
      <c r="M35" s="143"/>
      <c r="N35" s="143"/>
      <c r="O35" s="143"/>
      <c r="P35" s="143"/>
      <c r="Q35" s="143"/>
      <c r="R35" s="143"/>
      <c r="S35" s="143"/>
      <c r="V35" s="16" t="e">
        <f t="shared" si="0"/>
        <v>#VALUE!</v>
      </c>
      <c r="W35" s="11" t="str">
        <f t="shared" si="1"/>
        <v/>
      </c>
      <c r="X35" t="str">
        <f t="shared" si="5"/>
        <v/>
      </c>
      <c r="Y35" t="str">
        <f t="shared" si="6"/>
        <v/>
      </c>
      <c r="Z35" t="str">
        <f t="shared" si="4"/>
        <v/>
      </c>
    </row>
    <row r="36" spans="1:26" ht="21.75" customHeight="1" x14ac:dyDescent="0.4">
      <c r="A36" s="1">
        <v>25</v>
      </c>
      <c r="B36" s="140"/>
      <c r="C36" s="141"/>
      <c r="D36" s="142"/>
      <c r="E36" s="142"/>
      <c r="F36" s="142"/>
      <c r="G36" s="142"/>
      <c r="H36" s="142"/>
      <c r="I36" s="142"/>
      <c r="J36" s="142"/>
      <c r="K36" s="142"/>
      <c r="L36" s="143"/>
      <c r="M36" s="143"/>
      <c r="N36" s="143"/>
      <c r="O36" s="143"/>
      <c r="P36" s="143"/>
      <c r="Q36" s="143"/>
      <c r="R36" s="143"/>
      <c r="S36" s="143"/>
      <c r="V36" s="16" t="e">
        <f t="shared" si="0"/>
        <v>#VALUE!</v>
      </c>
      <c r="W36" s="11" t="str">
        <f t="shared" si="1"/>
        <v/>
      </c>
      <c r="X36" t="str">
        <f t="shared" si="5"/>
        <v/>
      </c>
      <c r="Y36" t="str">
        <f t="shared" si="6"/>
        <v/>
      </c>
      <c r="Z36" t="str">
        <f t="shared" si="4"/>
        <v/>
      </c>
    </row>
    <row r="37" spans="1:26" ht="21.75" customHeight="1" x14ac:dyDescent="0.4">
      <c r="A37" s="1">
        <v>26</v>
      </c>
      <c r="B37" s="140"/>
      <c r="C37" s="141"/>
      <c r="D37" s="142"/>
      <c r="E37" s="142"/>
      <c r="F37" s="142"/>
      <c r="G37" s="142"/>
      <c r="H37" s="142"/>
      <c r="I37" s="142"/>
      <c r="J37" s="142"/>
      <c r="K37" s="142"/>
      <c r="L37" s="143"/>
      <c r="M37" s="143"/>
      <c r="N37" s="143"/>
      <c r="O37" s="143"/>
      <c r="P37" s="143"/>
      <c r="Q37" s="143"/>
      <c r="R37" s="143"/>
      <c r="S37" s="143"/>
      <c r="V37" s="16" t="e">
        <f t="shared" si="0"/>
        <v>#VALUE!</v>
      </c>
      <c r="W37" s="11" t="str">
        <f t="shared" si="1"/>
        <v/>
      </c>
      <c r="X37" t="str">
        <f t="shared" si="5"/>
        <v/>
      </c>
      <c r="Y37" t="str">
        <f t="shared" si="6"/>
        <v/>
      </c>
      <c r="Z37" t="str">
        <f t="shared" si="4"/>
        <v/>
      </c>
    </row>
    <row r="38" spans="1:26" ht="21.75" customHeight="1" x14ac:dyDescent="0.4">
      <c r="A38" s="1">
        <v>27</v>
      </c>
      <c r="B38" s="140"/>
      <c r="C38" s="141"/>
      <c r="D38" s="142"/>
      <c r="E38" s="142"/>
      <c r="F38" s="142"/>
      <c r="G38" s="142"/>
      <c r="H38" s="142"/>
      <c r="I38" s="142"/>
      <c r="J38" s="142"/>
      <c r="K38" s="142"/>
      <c r="L38" s="143"/>
      <c r="M38" s="143"/>
      <c r="N38" s="143"/>
      <c r="O38" s="143"/>
      <c r="P38" s="143"/>
      <c r="Q38" s="143"/>
      <c r="R38" s="143"/>
      <c r="S38" s="143"/>
      <c r="V38" s="16" t="e">
        <f t="shared" si="0"/>
        <v>#VALUE!</v>
      </c>
      <c r="W38" s="11" t="str">
        <f t="shared" si="1"/>
        <v/>
      </c>
      <c r="X38" t="str">
        <f t="shared" si="5"/>
        <v/>
      </c>
      <c r="Y38" t="str">
        <f t="shared" si="6"/>
        <v/>
      </c>
      <c r="Z38" t="str">
        <f t="shared" si="4"/>
        <v/>
      </c>
    </row>
    <row r="39" spans="1:26" ht="21.75" customHeight="1" x14ac:dyDescent="0.4">
      <c r="A39" s="1">
        <v>28</v>
      </c>
      <c r="B39" s="140"/>
      <c r="C39" s="141"/>
      <c r="D39" s="142"/>
      <c r="E39" s="142"/>
      <c r="F39" s="142"/>
      <c r="G39" s="142"/>
      <c r="H39" s="142"/>
      <c r="I39" s="142"/>
      <c r="J39" s="142"/>
      <c r="K39" s="142"/>
      <c r="L39" s="143"/>
      <c r="M39" s="143"/>
      <c r="N39" s="143"/>
      <c r="O39" s="143"/>
      <c r="P39" s="143"/>
      <c r="Q39" s="143"/>
      <c r="R39" s="143"/>
      <c r="S39" s="143"/>
      <c r="V39" s="16" t="e">
        <f t="shared" si="0"/>
        <v>#VALUE!</v>
      </c>
      <c r="W39" s="11" t="str">
        <f t="shared" si="1"/>
        <v/>
      </c>
      <c r="X39" t="str">
        <f t="shared" si="5"/>
        <v/>
      </c>
      <c r="Y39" t="str">
        <f t="shared" si="6"/>
        <v/>
      </c>
      <c r="Z39" t="str">
        <f t="shared" si="4"/>
        <v/>
      </c>
    </row>
    <row r="40" spans="1:26" ht="21.75" customHeight="1" x14ac:dyDescent="0.4">
      <c r="A40" s="1">
        <v>29</v>
      </c>
      <c r="B40" s="140"/>
      <c r="C40" s="141"/>
      <c r="D40" s="142"/>
      <c r="E40" s="142"/>
      <c r="F40" s="142"/>
      <c r="G40" s="142"/>
      <c r="H40" s="142"/>
      <c r="I40" s="142"/>
      <c r="J40" s="142"/>
      <c r="K40" s="142"/>
      <c r="L40" s="143"/>
      <c r="M40" s="143"/>
      <c r="N40" s="143"/>
      <c r="O40" s="143"/>
      <c r="P40" s="143"/>
      <c r="Q40" s="143"/>
      <c r="R40" s="143"/>
      <c r="S40" s="143"/>
      <c r="V40" s="16" t="e">
        <f t="shared" si="0"/>
        <v>#VALUE!</v>
      </c>
      <c r="W40" s="11" t="str">
        <f t="shared" si="1"/>
        <v/>
      </c>
      <c r="X40" t="str">
        <f t="shared" si="5"/>
        <v/>
      </c>
      <c r="Y40" t="str">
        <f t="shared" si="6"/>
        <v/>
      </c>
      <c r="Z40" t="str">
        <f t="shared" si="4"/>
        <v/>
      </c>
    </row>
    <row r="41" spans="1:26" ht="21.75" customHeight="1" x14ac:dyDescent="0.4">
      <c r="A41" s="1">
        <v>30</v>
      </c>
      <c r="B41" s="140"/>
      <c r="C41" s="141"/>
      <c r="D41" s="142"/>
      <c r="E41" s="142"/>
      <c r="F41" s="142"/>
      <c r="G41" s="142"/>
      <c r="H41" s="142"/>
      <c r="I41" s="142"/>
      <c r="J41" s="142"/>
      <c r="K41" s="142"/>
      <c r="L41" s="143"/>
      <c r="M41" s="143"/>
      <c r="N41" s="143"/>
      <c r="O41" s="143"/>
      <c r="P41" s="143"/>
      <c r="Q41" s="143"/>
      <c r="R41" s="143"/>
      <c r="S41" s="143"/>
      <c r="V41" s="16" t="e">
        <f t="shared" si="0"/>
        <v>#VALUE!</v>
      </c>
      <c r="W41" s="11" t="str">
        <f t="shared" si="1"/>
        <v/>
      </c>
      <c r="X41" t="str">
        <f t="shared" si="5"/>
        <v/>
      </c>
      <c r="Y41" t="str">
        <f t="shared" si="6"/>
        <v/>
      </c>
      <c r="Z41" t="str">
        <f t="shared" si="4"/>
        <v/>
      </c>
    </row>
  </sheetData>
  <sheetProtection algorithmName="SHA-512" hashValue="quDy3VTw6MPep2HGwJs5YOakMTZvtXDWkoyz4z1CmLBYvXphzkyJSBLo+sgk0EtzK3f/TUj1QX5TmwvIEHN50w==" saltValue="Ney2NqPfu0Lyv3rm+PbLFw==" spinCount="100000" sheet="1" objects="1" scenarios="1" selectLockedCells="1"/>
  <mergeCells count="29">
    <mergeCell ref="C8:F8"/>
    <mergeCell ref="A9:B9"/>
    <mergeCell ref="C9:F9"/>
    <mergeCell ref="A10:B10"/>
    <mergeCell ref="C10:F10"/>
    <mergeCell ref="I6:J6"/>
    <mergeCell ref="K6:O6"/>
    <mergeCell ref="C7:F7"/>
    <mergeCell ref="I7:J7"/>
    <mergeCell ref="K7:O7"/>
    <mergeCell ref="G11:H11"/>
    <mergeCell ref="A6:B6"/>
    <mergeCell ref="A1:F1"/>
    <mergeCell ref="A2:B3"/>
    <mergeCell ref="D2:F2"/>
    <mergeCell ref="I2:J3"/>
    <mergeCell ref="D3:F3"/>
    <mergeCell ref="R1:S1"/>
    <mergeCell ref="A7:B7"/>
    <mergeCell ref="A8:B8"/>
    <mergeCell ref="L2:O2"/>
    <mergeCell ref="L3:O3"/>
    <mergeCell ref="A4:B5"/>
    <mergeCell ref="C4:F4"/>
    <mergeCell ref="I4:J5"/>
    <mergeCell ref="K4:O4"/>
    <mergeCell ref="C5:F5"/>
    <mergeCell ref="K5:O5"/>
    <mergeCell ref="C6:F6"/>
  </mergeCells>
  <phoneticPr fontId="2"/>
  <dataValidations count="10">
    <dataValidation type="list" allowBlank="1" showInputMessage="1" showErrorMessage="1" sqref="S12:S41" xr:uid="{00000000-0002-0000-0400-000000000000}">
      <formula1>INDIRECT(Z12)</formula1>
    </dataValidation>
    <dataValidation type="list" allowBlank="1" showInputMessage="1" showErrorMessage="1" sqref="R12:R41" xr:uid="{00000000-0002-0000-0400-000001000000}">
      <formula1>INDIRECT(F12)</formula1>
    </dataValidation>
    <dataValidation type="list" allowBlank="1" showInputMessage="1" showErrorMessage="1" sqref="Q12:Q41" xr:uid="{00000000-0002-0000-0400-000002000000}">
      <formula1>肺</formula1>
    </dataValidation>
    <dataValidation type="list" allowBlank="1" showInputMessage="1" showErrorMessage="1" sqref="O12:O41" xr:uid="{00000000-0002-0000-0400-000003000000}">
      <formula1>共通</formula1>
    </dataValidation>
    <dataValidation type="list" allowBlank="1" showInputMessage="1" showErrorMessage="1" sqref="N12:N41" xr:uid="{00000000-0002-0000-0400-000004000000}">
      <formula1>脳</formula1>
    </dataValidation>
    <dataValidation type="list" allowBlank="1" showInputMessage="1" showErrorMessage="1" sqref="G12:G41" xr:uid="{00000000-0002-0000-0400-000005000000}">
      <formula1>年号</formula1>
    </dataValidation>
    <dataValidation type="list" showInputMessage="1" showErrorMessage="1" sqref="F12:F41" xr:uid="{00000000-0002-0000-0400-000006000000}">
      <formula1>性別</formula1>
    </dataValidation>
    <dataValidation type="list" allowBlank="1" showInputMessage="1" showErrorMessage="1" sqref="L12:L41" xr:uid="{00000000-0002-0000-0400-000007000000}">
      <formula1>ドック</formula1>
    </dataValidation>
    <dataValidation type="list" allowBlank="1" showInputMessage="1" showErrorMessage="1" sqref="M12:M41" xr:uid="{00000000-0002-0000-0400-000008000000}">
      <formula1>INDIRECT(X12)</formula1>
    </dataValidation>
    <dataValidation type="list" allowBlank="1" showInputMessage="1" showErrorMessage="1" sqref="P12:P41" xr:uid="{00000000-0002-0000-0400-000009000000}">
      <formula1>INDIRECT(Y12)</formula1>
    </dataValidation>
  </dataValidations>
  <pageMargins left="0.39370078740157483" right="0" top="0.78740157480314965" bottom="0" header="0.31496062992125984" footer="0.31496062992125984"/>
  <pageSetup paperSize="9" scale="6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9"/>
  <sheetViews>
    <sheetView workbookViewId="0">
      <selection activeCell="J5" sqref="J5:J9"/>
    </sheetView>
  </sheetViews>
  <sheetFormatPr defaultRowHeight="23.25" customHeight="1" x14ac:dyDescent="0.4"/>
  <cols>
    <col min="1" max="2" width="6.875" style="5" customWidth="1"/>
    <col min="3" max="3" width="35" style="7" customWidth="1"/>
    <col min="4" max="4" width="15" style="5" customWidth="1"/>
    <col min="5" max="9" width="20" style="5" customWidth="1"/>
    <col min="10" max="11" width="26.625" style="5" customWidth="1"/>
    <col min="13" max="16384" width="9" style="7"/>
  </cols>
  <sheetData>
    <row r="1" spans="1:15" ht="18.75" x14ac:dyDescent="0.4">
      <c r="A1" s="5" t="s">
        <v>15</v>
      </c>
      <c r="C1" s="5" t="s">
        <v>0</v>
      </c>
      <c r="D1" s="5" t="s">
        <v>1</v>
      </c>
      <c r="E1" s="5" t="s">
        <v>41</v>
      </c>
      <c r="F1" s="5" t="s">
        <v>40</v>
      </c>
      <c r="G1" s="6" t="s">
        <v>123</v>
      </c>
      <c r="H1" s="6" t="s">
        <v>123</v>
      </c>
      <c r="I1" s="6" t="s">
        <v>122</v>
      </c>
      <c r="J1" s="5" t="s">
        <v>37</v>
      </c>
      <c r="K1" s="6" t="s">
        <v>38</v>
      </c>
      <c r="M1" s="7" t="s">
        <v>29</v>
      </c>
      <c r="N1" s="7" t="s">
        <v>34</v>
      </c>
      <c r="O1" s="7" t="s">
        <v>35</v>
      </c>
    </row>
    <row r="2" spans="1:15" ht="18.75" x14ac:dyDescent="0.4">
      <c r="A2" s="5" t="s">
        <v>16</v>
      </c>
      <c r="C2" s="7" t="s">
        <v>44</v>
      </c>
      <c r="D2" s="23" t="s">
        <v>13</v>
      </c>
      <c r="E2" s="18" t="s">
        <v>18</v>
      </c>
      <c r="F2" s="19" t="s">
        <v>20</v>
      </c>
      <c r="G2" s="20" t="s">
        <v>130</v>
      </c>
      <c r="H2" s="21" t="s">
        <v>21</v>
      </c>
      <c r="I2" s="5" t="s">
        <v>23</v>
      </c>
      <c r="J2" s="5" t="s">
        <v>134</v>
      </c>
      <c r="K2" s="22" t="s">
        <v>200</v>
      </c>
      <c r="M2" s="7" t="s">
        <v>30</v>
      </c>
      <c r="N2" s="7" t="s">
        <v>32</v>
      </c>
      <c r="O2" s="7">
        <v>40</v>
      </c>
    </row>
    <row r="3" spans="1:15" ht="18.75" x14ac:dyDescent="0.4">
      <c r="A3" s="8" t="s">
        <v>17</v>
      </c>
      <c r="B3" s="8"/>
      <c r="C3" s="7" t="s">
        <v>191</v>
      </c>
      <c r="D3" s="54" t="s">
        <v>14</v>
      </c>
      <c r="E3" s="18" t="s">
        <v>19</v>
      </c>
      <c r="F3" s="24" t="s">
        <v>22</v>
      </c>
      <c r="G3" s="24" t="s">
        <v>120</v>
      </c>
      <c r="H3" s="71" t="s">
        <v>121</v>
      </c>
      <c r="I3" s="22" t="s">
        <v>192</v>
      </c>
      <c r="J3" s="26" t="s">
        <v>135</v>
      </c>
      <c r="K3" s="27"/>
      <c r="M3" s="7" t="s">
        <v>31</v>
      </c>
      <c r="N3" s="7" t="s">
        <v>33</v>
      </c>
      <c r="O3" s="7">
        <v>45</v>
      </c>
    </row>
    <row r="4" spans="1:15" ht="18.75" x14ac:dyDescent="0.4">
      <c r="D4" s="5" t="s">
        <v>88</v>
      </c>
      <c r="F4" s="25"/>
      <c r="G4" s="75" t="s">
        <v>131</v>
      </c>
      <c r="H4" s="25" t="s">
        <v>126</v>
      </c>
      <c r="I4" s="76" t="s">
        <v>193</v>
      </c>
      <c r="J4" s="5" t="s">
        <v>132</v>
      </c>
      <c r="K4" s="27"/>
      <c r="O4" s="7">
        <v>50</v>
      </c>
    </row>
    <row r="5" spans="1:15" ht="18.75" x14ac:dyDescent="0.4">
      <c r="F5" s="29"/>
      <c r="G5" s="29"/>
      <c r="H5" s="29"/>
      <c r="I5" s="76" t="s">
        <v>128</v>
      </c>
      <c r="J5" s="26" t="s">
        <v>135</v>
      </c>
      <c r="K5" s="27"/>
      <c r="O5" s="7">
        <v>55</v>
      </c>
    </row>
    <row r="6" spans="1:15" ht="18.75" x14ac:dyDescent="0.4">
      <c r="F6" s="25"/>
      <c r="G6" s="25"/>
      <c r="H6" s="25"/>
      <c r="I6" s="22" t="s">
        <v>194</v>
      </c>
      <c r="J6" s="28" t="s">
        <v>198</v>
      </c>
      <c r="K6" s="27"/>
      <c r="O6" s="7">
        <v>60</v>
      </c>
    </row>
    <row r="7" spans="1:15" ht="18.75" x14ac:dyDescent="0.4">
      <c r="F7" s="25"/>
      <c r="G7" s="25"/>
      <c r="H7" s="25"/>
      <c r="I7" s="76" t="s">
        <v>195</v>
      </c>
      <c r="J7" s="28" t="s">
        <v>199</v>
      </c>
      <c r="K7" s="25"/>
      <c r="O7" s="7">
        <v>65</v>
      </c>
    </row>
    <row r="8" spans="1:15" ht="18.75" x14ac:dyDescent="0.4">
      <c r="F8" s="30"/>
      <c r="G8" s="20" t="s">
        <v>42</v>
      </c>
      <c r="H8" s="30"/>
      <c r="I8" s="76" t="s">
        <v>127</v>
      </c>
      <c r="J8" s="28" t="s">
        <v>201</v>
      </c>
      <c r="K8" s="25"/>
      <c r="O8" s="7">
        <v>70</v>
      </c>
    </row>
    <row r="9" spans="1:15" ht="18.75" x14ac:dyDescent="0.4">
      <c r="F9" s="9"/>
      <c r="G9" s="9"/>
      <c r="H9" s="9"/>
      <c r="I9" s="5" t="s">
        <v>24</v>
      </c>
      <c r="J9" s="28" t="s">
        <v>202</v>
      </c>
    </row>
    <row r="10" spans="1:15" ht="18.75" x14ac:dyDescent="0.4">
      <c r="F10" s="9"/>
      <c r="H10" s="9"/>
      <c r="I10" s="22" t="s">
        <v>196</v>
      </c>
      <c r="J10" s="5" t="s">
        <v>133</v>
      </c>
    </row>
    <row r="11" spans="1:15" ht="18.75" x14ac:dyDescent="0.4">
      <c r="I11" s="76" t="s">
        <v>197</v>
      </c>
      <c r="J11" s="26" t="s">
        <v>135</v>
      </c>
    </row>
    <row r="12" spans="1:15" ht="18.75" x14ac:dyDescent="0.4">
      <c r="F12" s="6"/>
      <c r="H12" s="6"/>
      <c r="I12" s="76" t="s">
        <v>25</v>
      </c>
      <c r="J12" s="28" t="s">
        <v>200</v>
      </c>
    </row>
    <row r="13" spans="1:15" ht="18.75" x14ac:dyDescent="0.4">
      <c r="C13" s="10"/>
      <c r="F13" s="6"/>
      <c r="H13" s="6"/>
      <c r="I13" s="22" t="s">
        <v>194</v>
      </c>
      <c r="J13" s="28" t="s">
        <v>198</v>
      </c>
    </row>
    <row r="14" spans="1:15" ht="18.75" x14ac:dyDescent="0.4">
      <c r="C14" s="10"/>
      <c r="I14" s="76" t="s">
        <v>195</v>
      </c>
      <c r="J14" s="28" t="s">
        <v>199</v>
      </c>
    </row>
    <row r="15" spans="1:15" ht="18.75" x14ac:dyDescent="0.4">
      <c r="C15" s="10"/>
      <c r="I15" s="76" t="s">
        <v>127</v>
      </c>
      <c r="J15" s="28" t="s">
        <v>203</v>
      </c>
    </row>
    <row r="16" spans="1:15" ht="18.75" x14ac:dyDescent="0.4">
      <c r="J16" s="28" t="s">
        <v>201</v>
      </c>
    </row>
    <row r="17" spans="10:10" ht="18.75" x14ac:dyDescent="0.4">
      <c r="J17" s="28" t="s">
        <v>202</v>
      </c>
    </row>
    <row r="18" spans="10:10" ht="18.75" x14ac:dyDescent="0.4"/>
    <row r="19" spans="10:10" ht="18.75" x14ac:dyDescent="0.4"/>
    <row r="20" spans="10:10" ht="18.75" x14ac:dyDescent="0.4"/>
    <row r="21" spans="10:10" ht="18.75" x14ac:dyDescent="0.4"/>
    <row r="22" spans="10:10" ht="18.75" x14ac:dyDescent="0.4"/>
    <row r="23" spans="10:10" ht="18.75" x14ac:dyDescent="0.4"/>
    <row r="24" spans="10:10" ht="18.75" x14ac:dyDescent="0.4"/>
    <row r="25" spans="10:10" ht="18.75" x14ac:dyDescent="0.4"/>
    <row r="26" spans="10:10" ht="18.75" x14ac:dyDescent="0.4"/>
    <row r="27" spans="10:10" ht="18.75" x14ac:dyDescent="0.4"/>
    <row r="28" spans="10:10" ht="18.75" x14ac:dyDescent="0.4"/>
    <row r="29" spans="10:10" ht="18.75" x14ac:dyDescent="0.4"/>
  </sheetData>
  <sheetProtection algorithmName="SHA-512" hashValue="1j31X0kUrMqEwOq+Y8TnnfT6aVLYoNuHesRUQET+81IK8o0bLWwWk11ujeWvW0FMtr+4YmU58wj9p1UHIDvlIw==" saltValue="cJ8Jclrphthbm4RYpa+MQQ==" spinCount="100000" sheet="1" objects="1" scenarios="1" selectLockedCells="1" selectUnlockedCells="1"/>
  <phoneticPr fontId="2"/>
  <conditionalFormatting sqref="A3:B3">
    <cfRule type="containsText" dxfId="4" priority="4" operator="containsText" text="★">
      <formula>NOT(ISERROR(SEARCH("★",A3)))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5" operator="containsText" id="{FA7C43BD-9950-43EE-B408-2722CDBFF071}">
            <xm:f>NOT(ISERROR(SEARCH($C$5,F9)))</xm:f>
            <xm:f>$C$5</xm:f>
            <x14:dxf>
              <font>
                <b/>
                <i val="0"/>
              </font>
              <fill>
                <patternFill>
                  <bgColor rgb="FF99FF99"/>
                </patternFill>
              </fill>
            </x14:dxf>
          </x14:cfRule>
          <xm:sqref>F9:H9 F10 H10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9"/>
  <sheetViews>
    <sheetView workbookViewId="0">
      <selection activeCell="G6" sqref="G6"/>
    </sheetView>
  </sheetViews>
  <sheetFormatPr defaultRowHeight="23.25" customHeight="1" x14ac:dyDescent="0.4"/>
  <cols>
    <col min="1" max="1" width="6.875" style="5" customWidth="1"/>
    <col min="2" max="2" width="35" style="7" customWidth="1"/>
    <col min="3" max="3" width="15" style="5" customWidth="1"/>
    <col min="4" max="8" width="20" style="5" customWidth="1"/>
    <col min="9" max="9" width="26.625" style="5" customWidth="1"/>
    <col min="10" max="16384" width="9" style="7"/>
  </cols>
  <sheetData>
    <row r="1" spans="1:9" ht="13.5" x14ac:dyDescent="0.4">
      <c r="A1" s="5" t="s">
        <v>15</v>
      </c>
      <c r="B1" s="5" t="s">
        <v>0</v>
      </c>
      <c r="C1" s="5" t="s">
        <v>1</v>
      </c>
      <c r="D1" s="5" t="s">
        <v>41</v>
      </c>
      <c r="E1" s="5" t="s">
        <v>40</v>
      </c>
      <c r="F1" s="6" t="s">
        <v>123</v>
      </c>
      <c r="G1" s="6" t="s">
        <v>123</v>
      </c>
      <c r="H1" s="6" t="s">
        <v>122</v>
      </c>
      <c r="I1" s="5" t="s">
        <v>37</v>
      </c>
    </row>
    <row r="2" spans="1:9" ht="13.5" x14ac:dyDescent="0.4">
      <c r="A2" s="5" t="s">
        <v>16</v>
      </c>
      <c r="B2" s="7" t="s">
        <v>27</v>
      </c>
      <c r="C2" s="23" t="s">
        <v>13</v>
      </c>
      <c r="D2" s="18" t="s">
        <v>18</v>
      </c>
      <c r="E2" s="19" t="s">
        <v>20</v>
      </c>
      <c r="F2" s="5" t="s">
        <v>219</v>
      </c>
      <c r="G2" s="21" t="s">
        <v>21</v>
      </c>
      <c r="H2" s="5" t="s">
        <v>40</v>
      </c>
      <c r="I2" s="28" t="s">
        <v>198</v>
      </c>
    </row>
    <row r="3" spans="1:9" ht="13.5" x14ac:dyDescent="0.4">
      <c r="A3" s="8"/>
      <c r="B3" s="7" t="s">
        <v>218</v>
      </c>
      <c r="C3" s="54" t="s">
        <v>14</v>
      </c>
      <c r="D3" s="18" t="s">
        <v>19</v>
      </c>
      <c r="E3" s="24" t="s">
        <v>22</v>
      </c>
      <c r="F3" s="20" t="s">
        <v>130</v>
      </c>
      <c r="G3" s="71" t="s">
        <v>121</v>
      </c>
      <c r="H3" s="22" t="s">
        <v>194</v>
      </c>
      <c r="I3" s="28" t="s">
        <v>199</v>
      </c>
    </row>
    <row r="4" spans="1:9" ht="13.5" x14ac:dyDescent="0.4">
      <c r="C4" s="5" t="s">
        <v>87</v>
      </c>
      <c r="D4" s="25"/>
      <c r="E4" s="25"/>
      <c r="F4" s="24" t="s">
        <v>120</v>
      </c>
      <c r="G4" s="25" t="s">
        <v>126</v>
      </c>
      <c r="H4" s="76" t="s">
        <v>195</v>
      </c>
      <c r="I4" s="28" t="s">
        <v>201</v>
      </c>
    </row>
    <row r="5" spans="1:9" ht="13.5" x14ac:dyDescent="0.4">
      <c r="D5" s="24"/>
      <c r="E5" s="29"/>
      <c r="F5" s="75" t="s">
        <v>131</v>
      </c>
      <c r="G5" s="29"/>
      <c r="H5" s="76" t="s">
        <v>127</v>
      </c>
      <c r="I5" s="28" t="s">
        <v>202</v>
      </c>
    </row>
    <row r="6" spans="1:9" ht="13.5" x14ac:dyDescent="0.4">
      <c r="B6" s="7" t="s">
        <v>86</v>
      </c>
      <c r="E6" s="25"/>
      <c r="F6" s="6"/>
      <c r="G6" s="25"/>
      <c r="H6" s="5" t="s">
        <v>23</v>
      </c>
      <c r="I6" s="26" t="s">
        <v>135</v>
      </c>
    </row>
    <row r="7" spans="1:9" ht="13.5" x14ac:dyDescent="0.4">
      <c r="D7" s="25"/>
      <c r="E7" s="25"/>
      <c r="G7" s="25"/>
      <c r="H7" s="22" t="s">
        <v>192</v>
      </c>
    </row>
    <row r="8" spans="1:9" ht="13.5" x14ac:dyDescent="0.4">
      <c r="D8" s="20"/>
      <c r="E8" s="30"/>
      <c r="G8" s="30"/>
      <c r="H8" s="76" t="s">
        <v>193</v>
      </c>
    </row>
    <row r="9" spans="1:9" ht="13.5" x14ac:dyDescent="0.4">
      <c r="D9" s="9"/>
      <c r="E9" s="9"/>
      <c r="G9" s="9"/>
      <c r="H9" s="76" t="s">
        <v>128</v>
      </c>
      <c r="I9" s="28" t="s">
        <v>204</v>
      </c>
    </row>
    <row r="10" spans="1:9" ht="13.5" x14ac:dyDescent="0.4">
      <c r="E10" s="9"/>
      <c r="G10" s="9"/>
      <c r="H10" s="5" t="s">
        <v>24</v>
      </c>
      <c r="I10" s="28" t="s">
        <v>205</v>
      </c>
    </row>
    <row r="11" spans="1:9" ht="13.5" x14ac:dyDescent="0.4">
      <c r="H11" s="22" t="s">
        <v>196</v>
      </c>
      <c r="I11" s="28" t="s">
        <v>206</v>
      </c>
    </row>
    <row r="12" spans="1:9" ht="13.5" x14ac:dyDescent="0.4">
      <c r="D12" s="6"/>
      <c r="E12" s="6"/>
      <c r="G12" s="6"/>
      <c r="H12" s="76" t="s">
        <v>197</v>
      </c>
      <c r="I12" s="28" t="s">
        <v>207</v>
      </c>
    </row>
    <row r="13" spans="1:9" ht="13.5" x14ac:dyDescent="0.4">
      <c r="D13" s="6"/>
      <c r="E13" s="6"/>
      <c r="G13" s="6"/>
      <c r="H13" s="76" t="s">
        <v>25</v>
      </c>
      <c r="I13" s="26" t="s">
        <v>39</v>
      </c>
    </row>
    <row r="14" spans="1:9" ht="13.5" x14ac:dyDescent="0.4"/>
    <row r="15" spans="1:9" ht="13.5" x14ac:dyDescent="0.4"/>
    <row r="16" spans="1:9" ht="13.5" x14ac:dyDescent="0.4">
      <c r="B16" s="10"/>
      <c r="H16" s="22"/>
    </row>
    <row r="17" spans="2:8" ht="13.5" x14ac:dyDescent="0.4">
      <c r="B17" s="10"/>
      <c r="H17" s="22"/>
    </row>
    <row r="18" spans="2:8" ht="13.5" x14ac:dyDescent="0.4">
      <c r="B18" s="10"/>
    </row>
    <row r="19" spans="2:8" ht="13.5" x14ac:dyDescent="0.4"/>
    <row r="20" spans="2:8" ht="13.5" x14ac:dyDescent="0.4">
      <c r="H20" s="22"/>
    </row>
    <row r="21" spans="2:8" ht="13.5" x14ac:dyDescent="0.4">
      <c r="H21" s="22"/>
    </row>
    <row r="22" spans="2:8" ht="13.5" x14ac:dyDescent="0.4"/>
    <row r="23" spans="2:8" ht="13.5" x14ac:dyDescent="0.4"/>
    <row r="24" spans="2:8" ht="13.5" x14ac:dyDescent="0.4"/>
    <row r="25" spans="2:8" ht="13.5" x14ac:dyDescent="0.4"/>
    <row r="26" spans="2:8" ht="13.5" x14ac:dyDescent="0.4"/>
    <row r="27" spans="2:8" ht="13.5" x14ac:dyDescent="0.4"/>
    <row r="28" spans="2:8" ht="13.5" x14ac:dyDescent="0.4"/>
    <row r="29" spans="2:8" ht="13.5" x14ac:dyDescent="0.4"/>
  </sheetData>
  <sheetProtection sheet="1" objects="1" scenarios="1" selectLockedCells="1" selectUnlockedCells="1"/>
  <phoneticPr fontId="2"/>
  <conditionalFormatting sqref="A3">
    <cfRule type="containsText" dxfId="2" priority="5" operator="containsText" text="★">
      <formula>NOT(ISERROR(SEARCH("★",A3)))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" operator="containsText" id="{8ED464A7-DB5E-406D-829B-79591E879FA2}">
            <xm:f>NOT(ISERROR(SEARCH($C$5,D9)))</xm:f>
            <xm:f>$C$5</xm:f>
            <x14:dxf>
              <font>
                <b/>
                <i val="0"/>
              </font>
              <fill>
                <patternFill>
                  <bgColor rgb="FF99FF99"/>
                </patternFill>
              </fill>
            </x14:dxf>
          </x14:cfRule>
          <xm:sqref>D9:E9 E10 G9</xm:sqref>
        </x14:conditionalFormatting>
        <x14:conditionalFormatting xmlns:xm="http://schemas.microsoft.com/office/excel/2006/main">
          <x14:cfRule type="containsText" priority="1" operator="containsText" id="{B4AE2DEC-D445-4281-A5DB-101FEFB23B4C}">
            <xm:f>NOT(ISERROR(SEARCH($C$5,G10)))</xm:f>
            <xm:f>$C$5</xm:f>
            <x14:dxf>
              <font>
                <b/>
                <i val="0"/>
              </font>
              <fill>
                <patternFill>
                  <bgColor rgb="FF99FF99"/>
                </patternFill>
              </fill>
            </x14:dxf>
          </x14:cfRule>
          <xm:sqref>G10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28</vt:i4>
      </vt:variant>
    </vt:vector>
  </HeadingPairs>
  <TitlesOfParts>
    <vt:vector size="36" baseType="lpstr">
      <vt:lpstr>予約について</vt:lpstr>
      <vt:lpstr>協会けんぽ料金一覧表</vt:lpstr>
      <vt:lpstr>健康診断検査項目表</vt:lpstr>
      <vt:lpstr>記入例</vt:lpstr>
      <vt:lpstr>協会けんぽ</vt:lpstr>
      <vt:lpstr>人間ドック・健康診断</vt:lpstr>
      <vt:lpstr>協会リスト</vt:lpstr>
      <vt:lpstr>人間ドックリスト2</vt:lpstr>
      <vt:lpstr>記入例!Print_Area</vt:lpstr>
      <vt:lpstr>協会けんぽ!Print_Area</vt:lpstr>
      <vt:lpstr>人間ドック・健康診断!Print_Area</vt:lpstr>
      <vt:lpstr>コース内容</vt:lpstr>
      <vt:lpstr>ドック</vt:lpstr>
      <vt:lpstr>胃部検査</vt:lpstr>
      <vt:lpstr>一般</vt:lpstr>
      <vt:lpstr>一般健診</vt:lpstr>
      <vt:lpstr>共通</vt:lpstr>
      <vt:lpstr>胸痛</vt:lpstr>
      <vt:lpstr>健康診断</vt:lpstr>
      <vt:lpstr>子宮がん</vt:lpstr>
      <vt:lpstr>女</vt:lpstr>
      <vt:lpstr>性別</vt:lpstr>
      <vt:lpstr>男</vt:lpstr>
      <vt:lpstr>日帰り</vt:lpstr>
      <vt:lpstr>乳</vt:lpstr>
      <vt:lpstr>乳40</vt:lpstr>
      <vt:lpstr>乳癌</vt:lpstr>
      <vt:lpstr>乳癌４０</vt:lpstr>
      <vt:lpstr>乳癌偶</vt:lpstr>
      <vt:lpstr>年号</vt:lpstr>
      <vt:lpstr>脳</vt:lpstr>
      <vt:lpstr>肺</vt:lpstr>
      <vt:lpstr>肺年齢</vt:lpstr>
      <vt:lpstr>付加</vt:lpstr>
      <vt:lpstr>付加健診</vt:lpstr>
      <vt:lpstr>負荷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mirai</dc:creator>
  <cp:lastModifiedBy>admin</cp:lastModifiedBy>
  <cp:lastPrinted>2025-02-27T06:36:25Z</cp:lastPrinted>
  <dcterms:created xsi:type="dcterms:W3CDTF">2025-01-28T06:25:11Z</dcterms:created>
  <dcterms:modified xsi:type="dcterms:W3CDTF">2025-02-27T06:48:32Z</dcterms:modified>
</cp:coreProperties>
</file>